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docProps/app.xml" ContentType="application/vnd.openxmlformats-officedocument.extended-properties+xml"/>
  <Override PartName="/xl/comments13.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16.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7.xml" ContentType="application/vnd.openxmlformats-officedocument.spreadsheetml.comments+xml"/>
  <Override PartName="/xl/comments14.xml" ContentType="application/vnd.openxmlformats-officedocument.spreadsheetml.comments+xml"/>
  <Override PartName="/xl/comments23.xml" ContentType="application/vnd.openxmlformats-officedocument.spreadsheetml.comments+xml"/>
  <Override PartName="/xl/comments17.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15.xml" ContentType="application/vnd.openxmlformats-officedocument.spreadsheetml.comments+xml"/>
  <Override PartName="/xl/comments26.xml" ContentType="application/vnd.openxmlformats-officedocument.spreadsheetml.comments+xml"/>
  <Override PartName="/xl/comments18.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filterPrivacy="1" defaultThemeVersion="124226"/>
  <xr:revisionPtr revIDLastSave="0" documentId="14_{99FA4323-0E45-4436-8766-97770F1A457D}" xr6:coauthVersionLast="47" xr6:coauthVersionMax="47" xr10:uidLastSave="{00000000-0000-0000-0000-000000000000}"/>
  <bookViews>
    <workbookView xWindow="756" yWindow="72" windowWidth="22188" windowHeight="12108" xr2:uid="{00000000-000D-0000-FFFF-FFFF00000000}"/>
  </bookViews>
  <sheets>
    <sheet name="Pääsivu" sheetId="1" r:id="rId1"/>
    <sheet name="Muutosloki" sheetId="51" r:id="rId2"/>
    <sheet name="Arkkitehtuuridokum" sheetId="46" state="hidden" r:id="rId3"/>
    <sheet name="Rajaukset ja reunaehdot" sheetId="10" r:id="rId4"/>
    <sheet name="Arkkitehtuuriperiaatteet" sheetId="2" state="hidden" r:id="rId5"/>
    <sheet name="Tietoturvaperiaatteet" sheetId="9" state="hidden" r:id="rId6"/>
    <sheet name="Strategia" sheetId="8" state="hidden" r:id="rId7"/>
    <sheet name="Sidosarkkitehtuurit määritykset" sheetId="53" r:id="rId8"/>
    <sheet name="Vaatimukset ja tavoitteet" sheetId="47" r:id="rId9"/>
    <sheet name="Palvelut" sheetId="7" r:id="rId10"/>
    <sheet name="Sidosryhmät" sheetId="23" state="hidden" r:id="rId11"/>
    <sheet name="Käsitteistö" sheetId="25" state="hidden" r:id="rId12"/>
    <sheet name="Roolit" sheetId="24" r:id="rId13"/>
    <sheet name="Tietojärjestelmäpalvelut" sheetId="27" r:id="rId14"/>
    <sheet name="Teknologiavaatimukset" sheetId="54" state="hidden" r:id="rId15"/>
    <sheet name="Organisaatio" sheetId="55" state="hidden" r:id="rId16"/>
    <sheet name="Prosessilista" sheetId="30" r:id="rId17"/>
    <sheet name="Tiedot" sheetId="48" r:id="rId18"/>
    <sheet name="Loogiset tietovarannot" sheetId="41" r:id="rId19"/>
    <sheet name="Prosessit-tiedot" sheetId="35" state="hidden" r:id="rId20"/>
    <sheet name="Loogiset tietojärjestelmäpalv." sheetId="42" r:id="rId21"/>
    <sheet name="Järjestelmäpalv-tietovarannot" sheetId="36" state="hidden" r:id="rId22"/>
    <sheet name="Järjestelmäpalv-prosessit" sheetId="37" state="hidden" r:id="rId23"/>
    <sheet name="Loogiset teknologiakomponentit" sheetId="44" state="hidden" r:id="rId24"/>
    <sheet name="Valvontakohteet" sheetId="43" state="hidden" r:id="rId25"/>
    <sheet name="Rajapinnat" sheetId="38" r:id="rId26"/>
    <sheet name="Fyysiset tietovarannot" sheetId="39" state="hidden" r:id="rId27"/>
    <sheet name="Koodistot" sheetId="32" state="hidden" r:id="rId28"/>
    <sheet name="Järjestelmäsalkku" sheetId="40" r:id="rId29"/>
    <sheet name="Teknologiavalinnat" sheetId="49" state="hidden" r:id="rId30"/>
    <sheet name="Kohteiden palvelutasotavoitteet" sheetId="50" state="hidden" r:id="rId31"/>
  </sheets>
  <definedNames>
    <definedName name="MAIN_GROUP">INDIRECT(ADDRESS(ROW(),2))</definedName>
    <definedName name="PREV_MAIN_GROUP">INDIRECT(ADDRESS(ROW()-1,2))</definedName>
    <definedName name="PREV_TYPE">INDIRECT(ADDRESS(ROW()-1,1))</definedName>
    <definedName name="_xlnm.Print_Area" localSheetId="30">'Kohteiden palvelutasotavoitteet'!$A$5:$W$92</definedName>
    <definedName name="TYPE">INDIRECT(ADDRESS(ROW(),1))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1" i="55" l="1"/>
  <c r="O100" i="55"/>
  <c r="O99" i="55"/>
  <c r="O98" i="55"/>
  <c r="O97" i="55"/>
  <c r="O96" i="55"/>
  <c r="O95" i="55"/>
  <c r="O94" i="55"/>
  <c r="O93" i="55"/>
  <c r="O92" i="55"/>
  <c r="O91" i="55"/>
  <c r="O90" i="55"/>
  <c r="O89" i="55"/>
  <c r="O88" i="55"/>
  <c r="O87" i="55"/>
  <c r="O86" i="55"/>
  <c r="O85" i="55"/>
  <c r="O84" i="55"/>
  <c r="O83" i="55"/>
  <c r="O82" i="55"/>
  <c r="O81" i="55"/>
  <c r="O80" i="55"/>
  <c r="O79" i="55"/>
  <c r="O78" i="55"/>
  <c r="O77" i="55"/>
  <c r="O76" i="55"/>
  <c r="O75" i="55"/>
  <c r="O74" i="55"/>
  <c r="O73" i="55"/>
  <c r="O72" i="55"/>
  <c r="O71" i="55"/>
  <c r="O70" i="55"/>
  <c r="O69" i="55"/>
  <c r="O68" i="55"/>
  <c r="O67" i="55"/>
  <c r="O66" i="55"/>
  <c r="O65" i="55"/>
  <c r="O64" i="55"/>
  <c r="O63" i="55"/>
  <c r="O62" i="55"/>
  <c r="O61" i="55"/>
  <c r="O60" i="55"/>
  <c r="O59" i="55"/>
  <c r="O58" i="55"/>
  <c r="O57" i="55"/>
  <c r="O56" i="55"/>
  <c r="O55" i="55"/>
  <c r="O54" i="55"/>
  <c r="O53" i="55"/>
  <c r="O52" i="55"/>
  <c r="O51" i="55"/>
  <c r="O50" i="55"/>
  <c r="O49" i="55"/>
  <c r="O48" i="55"/>
  <c r="O47" i="55"/>
  <c r="O46" i="55"/>
  <c r="O45" i="55"/>
  <c r="O44" i="55"/>
  <c r="O43" i="55"/>
  <c r="O42" i="55"/>
  <c r="O41" i="55"/>
  <c r="O40" i="55"/>
  <c r="O39" i="55"/>
  <c r="O38" i="55"/>
  <c r="O37" i="55"/>
  <c r="O36" i="55"/>
  <c r="O35" i="55"/>
  <c r="O34" i="55"/>
  <c r="O33" i="55"/>
  <c r="O32" i="55"/>
  <c r="O31" i="55"/>
  <c r="O30" i="55"/>
  <c r="O29" i="55"/>
  <c r="O28" i="55"/>
  <c r="O27" i="55"/>
  <c r="O26" i="55"/>
  <c r="O25" i="55"/>
  <c r="O24" i="55"/>
  <c r="O23" i="55"/>
  <c r="O22" i="55"/>
  <c r="O21" i="55"/>
  <c r="O20" i="55"/>
  <c r="O19" i="55"/>
  <c r="O18" i="55"/>
  <c r="O17" i="55"/>
  <c r="O16" i="55"/>
  <c r="O15" i="55"/>
  <c r="O14" i="55"/>
  <c r="O13" i="55"/>
  <c r="O12" i="55"/>
  <c r="O11" i="55"/>
  <c r="O10" i="55"/>
  <c r="O9" i="55"/>
  <c r="O8" i="55"/>
  <c r="O7" i="55"/>
  <c r="O6" i="55"/>
  <c r="F3" i="55"/>
  <c r="B3" i="55"/>
  <c r="B3" i="40"/>
  <c r="B3" i="32"/>
  <c r="D101" i="37" l="1"/>
  <c r="D100" i="37"/>
  <c r="D99" i="37"/>
  <c r="D98" i="37"/>
  <c r="D97" i="37"/>
  <c r="D96" i="37"/>
  <c r="D95" i="37"/>
  <c r="D94" i="37"/>
  <c r="D93" i="37"/>
  <c r="D92" i="37"/>
  <c r="D91" i="37"/>
  <c r="D90" i="37"/>
  <c r="D89" i="37"/>
  <c r="D88" i="37"/>
  <c r="D87" i="37"/>
  <c r="D86" i="37"/>
  <c r="D85" i="37"/>
  <c r="D84" i="37"/>
  <c r="D83" i="37"/>
  <c r="D82" i="37"/>
  <c r="D81" i="37"/>
  <c r="D80" i="37"/>
  <c r="D79" i="37"/>
  <c r="D78" i="37"/>
  <c r="D77" i="37"/>
  <c r="D76" i="37"/>
  <c r="D75" i="37"/>
  <c r="D74" i="37"/>
  <c r="D73" i="37"/>
  <c r="D72" i="37"/>
  <c r="D71" i="37"/>
  <c r="D70" i="37"/>
  <c r="D69" i="37"/>
  <c r="D68" i="37"/>
  <c r="D67" i="37"/>
  <c r="D66" i="37"/>
  <c r="D65" i="37"/>
  <c r="D64" i="37"/>
  <c r="D63" i="37"/>
  <c r="D62" i="37"/>
  <c r="D61" i="37"/>
  <c r="D60" i="37"/>
  <c r="D59" i="37"/>
  <c r="D58" i="37"/>
  <c r="D57" i="37"/>
  <c r="D56" i="37"/>
  <c r="D55" i="37"/>
  <c r="D54" i="37"/>
  <c r="D53" i="37"/>
  <c r="D52" i="37"/>
  <c r="D51" i="37"/>
  <c r="D50" i="37"/>
  <c r="D49" i="37"/>
  <c r="D48" i="37"/>
  <c r="D47" i="37"/>
  <c r="D46" i="37"/>
  <c r="D45" i="37"/>
  <c r="D44" i="37"/>
  <c r="D43" i="37"/>
  <c r="D42" i="37"/>
  <c r="D41" i="37"/>
  <c r="D40" i="37"/>
  <c r="D39" i="37"/>
  <c r="D38" i="37"/>
  <c r="D37" i="37"/>
  <c r="D36" i="37"/>
  <c r="D35" i="37"/>
  <c r="D34" i="37"/>
  <c r="D33" i="37"/>
  <c r="D32" i="37"/>
  <c r="D31" i="37"/>
  <c r="D30" i="37"/>
  <c r="D29" i="37"/>
  <c r="D28" i="37"/>
  <c r="D27" i="37"/>
  <c r="D26" i="37"/>
  <c r="D25" i="37"/>
  <c r="D24" i="37"/>
  <c r="D23" i="37"/>
  <c r="D22" i="37"/>
  <c r="D21" i="37"/>
  <c r="D20" i="37"/>
  <c r="D19" i="37"/>
  <c r="D18" i="37"/>
  <c r="D17" i="37"/>
  <c r="D16" i="37"/>
  <c r="D15" i="37"/>
  <c r="D14" i="37"/>
  <c r="D13" i="37"/>
  <c r="D12" i="37"/>
  <c r="D11" i="37"/>
  <c r="D10" i="37"/>
  <c r="D9" i="37"/>
  <c r="D8" i="37"/>
  <c r="D7" i="37"/>
  <c r="D7" i="35"/>
  <c r="D8" i="35"/>
  <c r="C9" i="35"/>
  <c r="B3" i="54" l="1"/>
  <c r="D2" i="25"/>
  <c r="D2" i="23"/>
  <c r="M63" i="53" l="1"/>
  <c r="M62" i="53"/>
  <c r="M61" i="53"/>
  <c r="M60" i="53"/>
  <c r="M59" i="53"/>
  <c r="M58" i="53"/>
  <c r="M57" i="53"/>
  <c r="M56" i="53"/>
  <c r="M55" i="53"/>
  <c r="M54" i="53"/>
  <c r="M125" i="53" l="1"/>
  <c r="M124" i="53"/>
  <c r="M123" i="53"/>
  <c r="M122" i="53"/>
  <c r="M121" i="53"/>
  <c r="M120" i="53"/>
  <c r="M119" i="53"/>
  <c r="M118" i="53"/>
  <c r="M117" i="53"/>
  <c r="M116" i="53"/>
  <c r="M115" i="53"/>
  <c r="M114" i="53"/>
  <c r="M113" i="53"/>
  <c r="M112" i="53"/>
  <c r="M111" i="53"/>
  <c r="M110" i="53"/>
  <c r="M109" i="53"/>
  <c r="M108" i="53"/>
  <c r="M107" i="53"/>
  <c r="M106" i="53"/>
  <c r="M105" i="53"/>
  <c r="M104" i="53"/>
  <c r="M103" i="53"/>
  <c r="M102" i="53"/>
  <c r="M101" i="53"/>
  <c r="M100" i="53"/>
  <c r="M99" i="53"/>
  <c r="M98" i="53"/>
  <c r="M97" i="53"/>
  <c r="M96" i="53"/>
  <c r="M95" i="53"/>
  <c r="M94" i="53"/>
  <c r="M93" i="53"/>
  <c r="M92" i="53"/>
  <c r="M91" i="53"/>
  <c r="M90" i="53"/>
  <c r="M89" i="53"/>
  <c r="M88" i="53"/>
  <c r="M87" i="53"/>
  <c r="M86" i="53"/>
  <c r="M85" i="53"/>
  <c r="M84" i="53"/>
  <c r="M83" i="53"/>
  <c r="M82" i="53"/>
  <c r="M81" i="53"/>
  <c r="M80" i="53"/>
  <c r="M79" i="53"/>
  <c r="M78" i="53"/>
  <c r="M77" i="53"/>
  <c r="M76" i="53"/>
  <c r="M75" i="53"/>
  <c r="M74" i="53"/>
  <c r="M73" i="53"/>
  <c r="M72" i="53"/>
  <c r="M71" i="53"/>
  <c r="M70" i="53"/>
  <c r="M69" i="53"/>
  <c r="M68" i="53"/>
  <c r="M67" i="53"/>
  <c r="M66" i="53"/>
  <c r="M65" i="53"/>
  <c r="M64" i="53"/>
  <c r="M53" i="53"/>
  <c r="M52" i="53"/>
  <c r="M51" i="53"/>
  <c r="M50" i="53"/>
  <c r="M49" i="53"/>
  <c r="M48" i="53"/>
  <c r="M47" i="53"/>
  <c r="M46" i="53"/>
  <c r="M45" i="53"/>
  <c r="M44" i="53"/>
  <c r="M43" i="53"/>
  <c r="M42" i="53"/>
  <c r="M41" i="53"/>
  <c r="M40" i="53"/>
  <c r="M39" i="53"/>
  <c r="M38" i="53"/>
  <c r="M37" i="53"/>
  <c r="M36" i="53"/>
  <c r="M35" i="53"/>
  <c r="M34" i="53"/>
  <c r="M33" i="53"/>
  <c r="M32" i="53"/>
  <c r="M31" i="53"/>
  <c r="M30" i="53"/>
  <c r="M29" i="53"/>
  <c r="M28" i="53"/>
  <c r="M27" i="53"/>
  <c r="M26" i="53"/>
  <c r="M25" i="53"/>
  <c r="M24" i="53"/>
  <c r="M23" i="53"/>
  <c r="M22" i="53"/>
  <c r="M21" i="53"/>
  <c r="M20" i="53"/>
  <c r="M19" i="53"/>
  <c r="M18" i="53"/>
  <c r="M17" i="53"/>
  <c r="M16" i="53"/>
  <c r="M15" i="53"/>
  <c r="M14" i="53"/>
  <c r="M13" i="53"/>
  <c r="M12" i="53"/>
  <c r="M11" i="53"/>
  <c r="M10" i="53"/>
  <c r="M9" i="53"/>
  <c r="M8" i="53"/>
  <c r="M7" i="53"/>
  <c r="F3" i="53"/>
  <c r="B3" i="53"/>
  <c r="P19" i="7"/>
  <c r="P18" i="7"/>
  <c r="P17" i="7"/>
  <c r="C12" i="2"/>
  <c r="C10" i="2"/>
  <c r="C14" i="2"/>
  <c r="C17" i="2"/>
  <c r="C11" i="2"/>
  <c r="C9" i="2"/>
  <c r="C13" i="2"/>
  <c r="C16" i="2"/>
  <c r="C15" i="2"/>
  <c r="C8" i="2"/>
  <c r="C7" i="2"/>
  <c r="L69" i="41" l="1"/>
  <c r="L68" i="41"/>
  <c r="L67" i="41"/>
  <c r="L66" i="41"/>
  <c r="L65" i="41"/>
  <c r="L64" i="41"/>
  <c r="L63" i="41"/>
  <c r="L62" i="41"/>
  <c r="L61" i="41"/>
  <c r="L60" i="41"/>
  <c r="L59" i="41"/>
  <c r="L58" i="41"/>
  <c r="L57" i="41"/>
  <c r="L56" i="41"/>
  <c r="L55" i="41"/>
  <c r="L54" i="41"/>
  <c r="L53" i="41"/>
  <c r="L52" i="41"/>
  <c r="L51" i="41"/>
  <c r="L50" i="41"/>
  <c r="L49" i="41"/>
  <c r="L48" i="41"/>
  <c r="L47" i="41"/>
  <c r="L46" i="41"/>
  <c r="L45" i="41"/>
  <c r="L44" i="41"/>
  <c r="L43" i="41"/>
  <c r="L42" i="41"/>
  <c r="L41" i="41"/>
  <c r="L40" i="41"/>
  <c r="L39" i="41"/>
  <c r="L38" i="41"/>
  <c r="L37" i="41"/>
  <c r="L36" i="41"/>
  <c r="L35" i="41"/>
  <c r="L34" i="41"/>
  <c r="L33" i="41"/>
  <c r="L32" i="41"/>
  <c r="L31" i="41"/>
  <c r="L30" i="41"/>
  <c r="L29" i="41"/>
  <c r="L28" i="41"/>
  <c r="L27" i="41"/>
  <c r="L26" i="41"/>
  <c r="L25" i="41"/>
  <c r="L24" i="41"/>
  <c r="L23" i="41"/>
  <c r="L22" i="41"/>
  <c r="L21" i="41"/>
  <c r="L20" i="41"/>
  <c r="L19" i="41"/>
  <c r="L18" i="41"/>
  <c r="L17" i="41"/>
  <c r="L16" i="41"/>
  <c r="L15" i="41"/>
  <c r="L14" i="41"/>
  <c r="L13" i="41"/>
  <c r="L12" i="41"/>
  <c r="L11" i="41"/>
  <c r="L10" i="41"/>
  <c r="L9" i="41"/>
  <c r="L8" i="41"/>
  <c r="L7" i="41"/>
  <c r="L6" i="41"/>
  <c r="M100" i="27"/>
  <c r="M99" i="27"/>
  <c r="M98" i="27"/>
  <c r="M97" i="27"/>
  <c r="M96" i="27"/>
  <c r="M95" i="27"/>
  <c r="M94" i="27"/>
  <c r="M93" i="27"/>
  <c r="M92" i="27"/>
  <c r="M91" i="27"/>
  <c r="M90" i="27"/>
  <c r="M89" i="27"/>
  <c r="M88" i="27"/>
  <c r="M87" i="27"/>
  <c r="M86" i="27"/>
  <c r="M85" i="27"/>
  <c r="M84" i="27"/>
  <c r="M83" i="27"/>
  <c r="M82" i="27"/>
  <c r="M81" i="27"/>
  <c r="M80" i="27"/>
  <c r="M79" i="27"/>
  <c r="M78" i="27"/>
  <c r="M77" i="27"/>
  <c r="M76" i="27"/>
  <c r="M75" i="27"/>
  <c r="M74" i="27"/>
  <c r="M73" i="27"/>
  <c r="M72" i="27"/>
  <c r="M71" i="27"/>
  <c r="M70" i="27"/>
  <c r="M69" i="27"/>
  <c r="M68" i="27"/>
  <c r="M67" i="27"/>
  <c r="M66" i="27"/>
  <c r="M65" i="27"/>
  <c r="M64" i="27"/>
  <c r="M63" i="27"/>
  <c r="M62" i="27"/>
  <c r="M61" i="27"/>
  <c r="M60" i="27"/>
  <c r="M59" i="27"/>
  <c r="M58" i="27"/>
  <c r="M57" i="27"/>
  <c r="M56" i="27"/>
  <c r="M55" i="27"/>
  <c r="M54" i="27"/>
  <c r="M53" i="27"/>
  <c r="M52" i="27"/>
  <c r="M51" i="27"/>
  <c r="M50" i="27"/>
  <c r="M49" i="27"/>
  <c r="M48" i="27"/>
  <c r="M47" i="27"/>
  <c r="M46" i="27"/>
  <c r="M45" i="27"/>
  <c r="M44" i="27"/>
  <c r="M43" i="27"/>
  <c r="M42" i="27"/>
  <c r="M41" i="27"/>
  <c r="M40" i="27"/>
  <c r="M39" i="27"/>
  <c r="M38" i="27"/>
  <c r="M37" i="27"/>
  <c r="M36" i="27"/>
  <c r="M35" i="27"/>
  <c r="M34" i="27"/>
  <c r="M33" i="27"/>
  <c r="M32" i="27"/>
  <c r="M31" i="27"/>
  <c r="M30" i="27"/>
  <c r="M29" i="27"/>
  <c r="M28" i="27"/>
  <c r="M27" i="27"/>
  <c r="M26" i="27"/>
  <c r="M25" i="27"/>
  <c r="M24" i="27"/>
  <c r="M23" i="27"/>
  <c r="M22" i="27"/>
  <c r="M21" i="27"/>
  <c r="M20" i="27"/>
  <c r="M19" i="27"/>
  <c r="M18" i="27"/>
  <c r="M17" i="27"/>
  <c r="M16" i="27"/>
  <c r="M15" i="27"/>
  <c r="M14" i="27"/>
  <c r="M13" i="27"/>
  <c r="M12" i="27"/>
  <c r="M11" i="27"/>
  <c r="M10" i="27"/>
  <c r="M9" i="27"/>
  <c r="M8" i="27"/>
  <c r="M7" i="27"/>
  <c r="M6" i="27"/>
  <c r="P101" i="7"/>
  <c r="P100" i="7"/>
  <c r="P99" i="7"/>
  <c r="P98" i="7"/>
  <c r="P97" i="7"/>
  <c r="P96" i="7"/>
  <c r="P95" i="7"/>
  <c r="P94" i="7"/>
  <c r="P93" i="7"/>
  <c r="P92" i="7"/>
  <c r="P91" i="7"/>
  <c r="P90" i="7"/>
  <c r="P89" i="7"/>
  <c r="P88" i="7"/>
  <c r="P87" i="7"/>
  <c r="P86" i="7"/>
  <c r="P85" i="7"/>
  <c r="P84" i="7"/>
  <c r="P83" i="7"/>
  <c r="P82" i="7"/>
  <c r="P81" i="7"/>
  <c r="P80" i="7"/>
  <c r="P79" i="7"/>
  <c r="P78" i="7"/>
  <c r="P77" i="7"/>
  <c r="P76" i="7"/>
  <c r="P75" i="7"/>
  <c r="P74" i="7"/>
  <c r="P73" i="7"/>
  <c r="P72" i="7"/>
  <c r="P71" i="7"/>
  <c r="P70" i="7"/>
  <c r="P69" i="7"/>
  <c r="P68" i="7"/>
  <c r="P67" i="7"/>
  <c r="P66" i="7"/>
  <c r="P65" i="7"/>
  <c r="P64" i="7"/>
  <c r="P63" i="7"/>
  <c r="P62" i="7"/>
  <c r="P61" i="7"/>
  <c r="P60" i="7"/>
  <c r="P59" i="7"/>
  <c r="P58" i="7"/>
  <c r="P57" i="7"/>
  <c r="P56" i="7"/>
  <c r="P55" i="7"/>
  <c r="P54" i="7"/>
  <c r="P53" i="7"/>
  <c r="P52" i="7"/>
  <c r="P51" i="7"/>
  <c r="P50" i="7"/>
  <c r="P49" i="7"/>
  <c r="P48" i="7"/>
  <c r="P47" i="7"/>
  <c r="P46" i="7"/>
  <c r="P45" i="7"/>
  <c r="P44" i="7"/>
  <c r="P43" i="7"/>
  <c r="P42" i="7"/>
  <c r="P41" i="7"/>
  <c r="P40" i="7"/>
  <c r="P39" i="7"/>
  <c r="P38" i="7"/>
  <c r="P37" i="7"/>
  <c r="P36" i="7"/>
  <c r="P35" i="7"/>
  <c r="P34" i="7"/>
  <c r="P33" i="7"/>
  <c r="P32" i="7"/>
  <c r="P31" i="7"/>
  <c r="P30" i="7"/>
  <c r="P29" i="7"/>
  <c r="P28" i="7"/>
  <c r="P27" i="7"/>
  <c r="P26" i="7"/>
  <c r="P25" i="7"/>
  <c r="P24" i="7"/>
  <c r="P23" i="7"/>
  <c r="P22" i="7"/>
  <c r="P21" i="7"/>
  <c r="P20" i="7"/>
  <c r="P16" i="7"/>
  <c r="P15" i="7"/>
  <c r="P14" i="7"/>
  <c r="P13" i="7"/>
  <c r="P12" i="7"/>
  <c r="P11" i="7"/>
  <c r="P10" i="7"/>
  <c r="P9" i="7"/>
  <c r="P8" i="7"/>
  <c r="P7" i="7"/>
  <c r="C2" i="51"/>
  <c r="D14" i="36" l="1"/>
  <c r="D15" i="36"/>
  <c r="D16" i="36"/>
  <c r="D17" i="36"/>
  <c r="D18" i="36"/>
  <c r="D19" i="36"/>
  <c r="D20" i="36"/>
  <c r="D21" i="36"/>
  <c r="D22" i="36"/>
  <c r="D23" i="36"/>
  <c r="D24" i="36"/>
  <c r="D25" i="36"/>
  <c r="D26" i="36"/>
  <c r="D27" i="36"/>
  <c r="D28" i="36"/>
  <c r="D29" i="36"/>
  <c r="D30" i="36"/>
  <c r="D31" i="36"/>
  <c r="D32" i="36"/>
  <c r="D33" i="36"/>
  <c r="D34" i="36"/>
  <c r="D35" i="36"/>
  <c r="D36" i="36"/>
  <c r="D37" i="36"/>
  <c r="D38" i="36"/>
  <c r="D39" i="36"/>
  <c r="D40" i="36"/>
  <c r="D41" i="36"/>
  <c r="D42" i="36"/>
  <c r="D43" i="36"/>
  <c r="D44" i="36"/>
  <c r="D45" i="36"/>
  <c r="D46" i="36"/>
  <c r="D47" i="36"/>
  <c r="D48" i="36"/>
  <c r="D49" i="36"/>
  <c r="D50" i="36"/>
  <c r="D51" i="36"/>
  <c r="D52" i="36"/>
  <c r="D53" i="36"/>
  <c r="D54" i="36"/>
  <c r="D55" i="36"/>
  <c r="D56" i="36"/>
  <c r="D57" i="36"/>
  <c r="D58" i="36"/>
  <c r="D59" i="36"/>
  <c r="D60" i="36"/>
  <c r="D61" i="36"/>
  <c r="D62" i="36"/>
  <c r="D63" i="36"/>
  <c r="D64" i="36"/>
  <c r="D65" i="36"/>
  <c r="D66" i="36"/>
  <c r="D67" i="36"/>
  <c r="D68" i="36"/>
  <c r="D69" i="36"/>
  <c r="D70" i="36"/>
  <c r="D71" i="36"/>
  <c r="D72" i="36"/>
  <c r="D73" i="36"/>
  <c r="D74" i="36"/>
  <c r="D75" i="36"/>
  <c r="D76" i="36"/>
  <c r="D77" i="36"/>
  <c r="D78" i="36"/>
  <c r="D79" i="36"/>
  <c r="D80" i="36"/>
  <c r="D81" i="36"/>
  <c r="D82" i="36"/>
  <c r="D83" i="36"/>
  <c r="D84" i="36"/>
  <c r="D85" i="36"/>
  <c r="D86" i="36"/>
  <c r="D87" i="36"/>
  <c r="D88" i="36"/>
  <c r="D89" i="36"/>
  <c r="D90" i="36"/>
  <c r="D91" i="36"/>
  <c r="D92" i="36"/>
  <c r="D93" i="36"/>
  <c r="D94" i="36"/>
  <c r="D95" i="36"/>
  <c r="D96" i="36"/>
  <c r="D97" i="36"/>
  <c r="D98" i="36"/>
  <c r="D99" i="36"/>
  <c r="D100" i="36"/>
  <c r="D101" i="36"/>
  <c r="D8" i="36"/>
  <c r="D9" i="36"/>
  <c r="D10" i="36"/>
  <c r="D11" i="36"/>
  <c r="D12" i="36"/>
  <c r="D13" i="36"/>
  <c r="D7" i="36"/>
  <c r="E3" i="42"/>
  <c r="B3" i="42"/>
  <c r="J9" i="23" l="1"/>
  <c r="J10" i="23"/>
  <c r="J11" i="23"/>
  <c r="J12" i="23"/>
  <c r="J13" i="23"/>
  <c r="J14" i="23"/>
  <c r="J15" i="23"/>
  <c r="J16" i="23"/>
  <c r="J17" i="23"/>
  <c r="J18" i="23"/>
  <c r="J19" i="23"/>
  <c r="J20" i="23"/>
  <c r="J21" i="23"/>
  <c r="J22" i="23"/>
  <c r="J23" i="23"/>
  <c r="J24" i="23"/>
  <c r="J25" i="23"/>
  <c r="J26" i="23"/>
  <c r="J27" i="23"/>
  <c r="J28" i="23"/>
  <c r="J29" i="23"/>
  <c r="J30" i="23"/>
  <c r="J31" i="23"/>
  <c r="J32" i="23"/>
  <c r="J33" i="23"/>
  <c r="J34" i="23"/>
  <c r="J35" i="23"/>
  <c r="J36" i="23"/>
  <c r="J37" i="23"/>
  <c r="J38" i="23"/>
  <c r="J39" i="23"/>
  <c r="J40" i="23"/>
  <c r="J41" i="23"/>
  <c r="J42" i="23"/>
  <c r="J43" i="23"/>
  <c r="J44" i="23"/>
  <c r="J45" i="23"/>
  <c r="J46" i="23"/>
  <c r="J47" i="23"/>
  <c r="J48" i="23"/>
  <c r="J49" i="23"/>
  <c r="J50" i="23"/>
  <c r="J51" i="23"/>
  <c r="J52" i="23"/>
  <c r="J53" i="23"/>
  <c r="J54" i="23"/>
  <c r="J55" i="23"/>
  <c r="J56" i="23"/>
  <c r="J57" i="23"/>
  <c r="J58" i="23"/>
  <c r="J59" i="23"/>
  <c r="J60" i="23"/>
  <c r="J61" i="23"/>
  <c r="J62" i="23"/>
  <c r="J63" i="23"/>
  <c r="J64" i="23"/>
  <c r="J65" i="23"/>
  <c r="J66" i="23"/>
  <c r="J67" i="23"/>
  <c r="J68" i="23"/>
  <c r="J69" i="23"/>
  <c r="J70" i="23"/>
  <c r="J71" i="23"/>
  <c r="J72" i="23"/>
  <c r="J73" i="23"/>
  <c r="J74" i="23"/>
  <c r="J75" i="23"/>
  <c r="J76" i="23"/>
  <c r="J77" i="23"/>
  <c r="J78" i="23"/>
  <c r="J79" i="23"/>
  <c r="J80" i="23"/>
  <c r="J81" i="23"/>
  <c r="J82" i="23"/>
  <c r="J83" i="23"/>
  <c r="J84" i="23"/>
  <c r="J85" i="23"/>
  <c r="J86" i="23"/>
  <c r="J87" i="23"/>
  <c r="J88" i="23"/>
  <c r="E3" i="7" l="1"/>
  <c r="D3" i="50"/>
  <c r="B3" i="50"/>
  <c r="D3" i="49"/>
  <c r="B3" i="49"/>
  <c r="AK4" i="35"/>
  <c r="AJ4" i="35"/>
  <c r="AI4" i="35"/>
  <c r="AH4" i="35"/>
  <c r="AG4" i="35"/>
  <c r="AF4" i="35"/>
  <c r="AE4" i="35"/>
  <c r="AD4" i="35"/>
  <c r="AC4" i="35"/>
  <c r="AB4" i="35"/>
  <c r="AA4" i="35"/>
  <c r="Z4" i="35"/>
  <c r="Y4" i="35"/>
  <c r="X4" i="35"/>
  <c r="W4" i="35"/>
  <c r="V4" i="35"/>
  <c r="U4" i="35"/>
  <c r="T4" i="35"/>
  <c r="S4" i="35"/>
  <c r="R4" i="35"/>
  <c r="Q4" i="35"/>
  <c r="P4" i="35"/>
  <c r="O4" i="35"/>
  <c r="N4" i="35"/>
  <c r="M4" i="35"/>
  <c r="L4" i="35"/>
  <c r="K4" i="35"/>
  <c r="J4" i="35"/>
  <c r="I4" i="35"/>
  <c r="H4" i="35"/>
  <c r="G4" i="35"/>
  <c r="F4" i="35"/>
  <c r="AK4" i="37"/>
  <c r="AJ4" i="37"/>
  <c r="AI4" i="37"/>
  <c r="AH4" i="37"/>
  <c r="AG4" i="37"/>
  <c r="AF4" i="37"/>
  <c r="AE4" i="37"/>
  <c r="AD4" i="37"/>
  <c r="AC4" i="37"/>
  <c r="AB4" i="37"/>
  <c r="AA4" i="37"/>
  <c r="Z4" i="37"/>
  <c r="Y4" i="37"/>
  <c r="X4" i="37"/>
  <c r="W4" i="37"/>
  <c r="V4" i="37"/>
  <c r="U4" i="37"/>
  <c r="T4" i="37"/>
  <c r="S4" i="37"/>
  <c r="R4" i="37"/>
  <c r="Q4" i="37"/>
  <c r="P4" i="37"/>
  <c r="O4" i="37"/>
  <c r="N4" i="37"/>
  <c r="M4" i="37"/>
  <c r="L4" i="37"/>
  <c r="K4" i="37"/>
  <c r="J4" i="37"/>
  <c r="I4" i="37"/>
  <c r="H4" i="37"/>
  <c r="G4" i="37"/>
  <c r="F4" i="37"/>
  <c r="D101" i="35"/>
  <c r="D100" i="35"/>
  <c r="AM100" i="35" s="1"/>
  <c r="D99" i="35"/>
  <c r="AM99" i="35" s="1"/>
  <c r="D98" i="35"/>
  <c r="AM98" i="35" s="1"/>
  <c r="D97" i="35"/>
  <c r="AM97" i="35" s="1"/>
  <c r="D96" i="35"/>
  <c r="D95" i="35"/>
  <c r="AM95" i="35" s="1"/>
  <c r="D94" i="35"/>
  <c r="AM94" i="35" s="1"/>
  <c r="D93" i="35"/>
  <c r="AM93" i="35" s="1"/>
  <c r="D92" i="35"/>
  <c r="D91" i="35"/>
  <c r="AM91" i="35" s="1"/>
  <c r="D90" i="35"/>
  <c r="AM90" i="35" s="1"/>
  <c r="D89" i="35"/>
  <c r="AM89" i="35" s="1"/>
  <c r="D88" i="35"/>
  <c r="D87" i="35"/>
  <c r="AM87" i="35" s="1"/>
  <c r="D86" i="35"/>
  <c r="AM86" i="35" s="1"/>
  <c r="D85" i="35"/>
  <c r="D84" i="35"/>
  <c r="AM84" i="35" s="1"/>
  <c r="D83" i="35"/>
  <c r="AM83" i="35" s="1"/>
  <c r="D82" i="35"/>
  <c r="AM82" i="35" s="1"/>
  <c r="D81" i="35"/>
  <c r="AM81" i="35" s="1"/>
  <c r="D80" i="35"/>
  <c r="D79" i="35"/>
  <c r="AM79" i="35" s="1"/>
  <c r="D78" i="35"/>
  <c r="AM78" i="35" s="1"/>
  <c r="D77" i="35"/>
  <c r="AM77" i="35" s="1"/>
  <c r="D76" i="35"/>
  <c r="D75" i="35"/>
  <c r="AM75" i="35" s="1"/>
  <c r="D74" i="35"/>
  <c r="AM74" i="35" s="1"/>
  <c r="D73" i="35"/>
  <c r="AM73" i="35" s="1"/>
  <c r="D72" i="35"/>
  <c r="D71" i="35"/>
  <c r="AM71" i="35" s="1"/>
  <c r="D70" i="35"/>
  <c r="AM70" i="35" s="1"/>
  <c r="D69" i="35"/>
  <c r="AM69" i="35" s="1"/>
  <c r="D68" i="35"/>
  <c r="AM68" i="35" s="1"/>
  <c r="D67" i="35"/>
  <c r="AM67" i="35" s="1"/>
  <c r="D66" i="35"/>
  <c r="AM66" i="35" s="1"/>
  <c r="D65" i="35"/>
  <c r="D64" i="35"/>
  <c r="D63" i="35"/>
  <c r="AM63" i="35" s="1"/>
  <c r="D62" i="35"/>
  <c r="AM62" i="35" s="1"/>
  <c r="D61" i="35"/>
  <c r="AM61" i="35" s="1"/>
  <c r="D60" i="35"/>
  <c r="D59" i="35"/>
  <c r="AM59" i="35" s="1"/>
  <c r="D58" i="35"/>
  <c r="AM58" i="35" s="1"/>
  <c r="D57" i="35"/>
  <c r="AM57" i="35" s="1"/>
  <c r="D56" i="35"/>
  <c r="D55" i="35"/>
  <c r="AM55" i="35" s="1"/>
  <c r="D54" i="35"/>
  <c r="AM54" i="35" s="1"/>
  <c r="D53" i="35"/>
  <c r="AM53" i="35" s="1"/>
  <c r="D52" i="35"/>
  <c r="AM52" i="35" s="1"/>
  <c r="D51" i="35"/>
  <c r="AM51" i="35" s="1"/>
  <c r="D50" i="35"/>
  <c r="AM50" i="35" s="1"/>
  <c r="D49" i="35"/>
  <c r="AM49" i="35" s="1"/>
  <c r="D48" i="35"/>
  <c r="D47" i="35"/>
  <c r="AM47" i="35" s="1"/>
  <c r="D46" i="35"/>
  <c r="AM46" i="35" s="1"/>
  <c r="D45" i="35"/>
  <c r="AM45" i="35" s="1"/>
  <c r="D44" i="35"/>
  <c r="D43" i="35"/>
  <c r="AM43" i="35" s="1"/>
  <c r="D42" i="35"/>
  <c r="AM42" i="35" s="1"/>
  <c r="D41" i="35"/>
  <c r="AM41" i="35" s="1"/>
  <c r="D40" i="35"/>
  <c r="D39" i="35"/>
  <c r="AM39" i="35" s="1"/>
  <c r="D38" i="35"/>
  <c r="AM38" i="35" s="1"/>
  <c r="D37" i="35"/>
  <c r="D36" i="35"/>
  <c r="AM36" i="35" s="1"/>
  <c r="D35" i="35"/>
  <c r="AM35" i="35" s="1"/>
  <c r="D34" i="35"/>
  <c r="AM34" i="35" s="1"/>
  <c r="D33" i="35"/>
  <c r="AM33" i="35" s="1"/>
  <c r="D32" i="35"/>
  <c r="D31" i="35"/>
  <c r="AM31" i="35" s="1"/>
  <c r="D30" i="35"/>
  <c r="AM30" i="35" s="1"/>
  <c r="D29" i="35"/>
  <c r="AM29" i="35" s="1"/>
  <c r="D28" i="35"/>
  <c r="D27" i="35"/>
  <c r="AM27" i="35" s="1"/>
  <c r="D26" i="35"/>
  <c r="AM26" i="35" s="1"/>
  <c r="D25" i="35"/>
  <c r="AM25" i="35" s="1"/>
  <c r="D24" i="35"/>
  <c r="D23" i="35"/>
  <c r="AM23" i="35" s="1"/>
  <c r="D22" i="35"/>
  <c r="AM22" i="35" s="1"/>
  <c r="D21" i="35"/>
  <c r="AM21" i="35" s="1"/>
  <c r="D20" i="35"/>
  <c r="AM20" i="35" s="1"/>
  <c r="D19" i="35"/>
  <c r="AM19" i="35" s="1"/>
  <c r="D18" i="35"/>
  <c r="AM18" i="35" s="1"/>
  <c r="D17" i="35"/>
  <c r="AM17" i="35" s="1"/>
  <c r="D16" i="35"/>
  <c r="D15" i="35"/>
  <c r="AM15" i="35" s="1"/>
  <c r="D14" i="35"/>
  <c r="AM14" i="35" s="1"/>
  <c r="D13" i="35"/>
  <c r="AM13" i="35" s="1"/>
  <c r="D12" i="35"/>
  <c r="AM12" i="35" s="1"/>
  <c r="D11" i="35"/>
  <c r="AM11" i="35" s="1"/>
  <c r="D10" i="35"/>
  <c r="AM10" i="35" s="1"/>
  <c r="D9" i="35"/>
  <c r="AM9" i="35" s="1"/>
  <c r="AM37" i="35"/>
  <c r="AM65" i="35"/>
  <c r="AM85" i="35"/>
  <c r="AM7" i="35"/>
  <c r="AM100" i="37"/>
  <c r="AM99" i="37"/>
  <c r="AM98" i="37"/>
  <c r="AM96" i="37"/>
  <c r="AM95" i="37"/>
  <c r="AM94" i="37"/>
  <c r="AM93" i="37"/>
  <c r="AM91" i="37"/>
  <c r="AM90" i="37"/>
  <c r="AM88" i="37"/>
  <c r="AM87" i="37"/>
  <c r="AM86" i="37"/>
  <c r="AM84" i="37"/>
  <c r="AM83" i="37"/>
  <c r="AM82" i="37"/>
  <c r="AM81" i="37"/>
  <c r="AM79" i="37"/>
  <c r="AM78" i="37"/>
  <c r="AM76" i="37"/>
  <c r="AM75" i="37"/>
  <c r="AM74" i="37"/>
  <c r="AM72" i="37"/>
  <c r="AM71" i="37"/>
  <c r="AM70" i="37"/>
  <c r="AM69" i="37"/>
  <c r="AM68" i="37"/>
  <c r="AM67" i="37"/>
  <c r="AM66" i="37"/>
  <c r="AM63" i="37"/>
  <c r="AM62" i="37"/>
  <c r="AM60" i="37"/>
  <c r="AM59" i="37"/>
  <c r="AM58" i="37"/>
  <c r="AM57" i="37"/>
  <c r="AM56" i="37"/>
  <c r="AM54" i="37"/>
  <c r="AM52" i="37"/>
  <c r="AM51" i="37"/>
  <c r="AM50" i="37"/>
  <c r="AM48" i="37"/>
  <c r="AM47" i="37"/>
  <c r="AM46" i="37"/>
  <c r="AM45" i="37"/>
  <c r="AM43" i="37"/>
  <c r="AM42" i="37"/>
  <c r="AM40" i="37"/>
  <c r="AM39" i="37"/>
  <c r="AM38" i="37"/>
  <c r="AM36" i="37"/>
  <c r="AM35" i="37"/>
  <c r="AM34" i="37"/>
  <c r="AM33" i="37"/>
  <c r="AM32" i="37"/>
  <c r="AM31" i="37"/>
  <c r="AM30" i="37"/>
  <c r="AM27" i="37"/>
  <c r="AM26" i="37"/>
  <c r="AM24" i="37"/>
  <c r="AM23" i="37"/>
  <c r="AM22" i="37"/>
  <c r="AM21" i="37"/>
  <c r="AM20" i="37"/>
  <c r="AM19" i="37"/>
  <c r="AM18" i="37"/>
  <c r="AM16" i="37"/>
  <c r="AM15" i="37"/>
  <c r="AM14" i="37"/>
  <c r="AM12" i="37"/>
  <c r="AM11" i="37"/>
  <c r="AM10" i="37"/>
  <c r="AM8" i="37"/>
  <c r="AM7" i="37"/>
  <c r="AM20" i="36"/>
  <c r="AK4" i="36"/>
  <c r="AJ4" i="36"/>
  <c r="AI4" i="36"/>
  <c r="AH4" i="36"/>
  <c r="AG4" i="36"/>
  <c r="AF4" i="36"/>
  <c r="AE4" i="36"/>
  <c r="AD4" i="36"/>
  <c r="AC4" i="36"/>
  <c r="AB4" i="36"/>
  <c r="AA4" i="36"/>
  <c r="Z4" i="36"/>
  <c r="Y4" i="36"/>
  <c r="X4" i="36"/>
  <c r="W4" i="36"/>
  <c r="V4" i="36"/>
  <c r="U4" i="36"/>
  <c r="T4" i="36"/>
  <c r="S4" i="36"/>
  <c r="R4" i="36"/>
  <c r="Q4" i="36"/>
  <c r="P4" i="36"/>
  <c r="O4" i="36"/>
  <c r="N4" i="36"/>
  <c r="M4" i="36"/>
  <c r="L4" i="36"/>
  <c r="K4" i="36"/>
  <c r="J4" i="36"/>
  <c r="I4" i="36"/>
  <c r="H4" i="36"/>
  <c r="G4" i="36"/>
  <c r="F4" i="36"/>
  <c r="L100" i="48"/>
  <c r="L99" i="48"/>
  <c r="L98" i="48"/>
  <c r="L97" i="48"/>
  <c r="L96" i="48"/>
  <c r="L95" i="48"/>
  <c r="L94" i="48"/>
  <c r="L93" i="48"/>
  <c r="L92" i="48"/>
  <c r="L91" i="48"/>
  <c r="L90" i="48"/>
  <c r="L89" i="48"/>
  <c r="L88" i="48"/>
  <c r="L87" i="48"/>
  <c r="L86" i="48"/>
  <c r="L85" i="48"/>
  <c r="L84" i="48"/>
  <c r="L83" i="48"/>
  <c r="L82" i="48"/>
  <c r="L81" i="48"/>
  <c r="L80" i="48"/>
  <c r="L79" i="48"/>
  <c r="L78" i="48"/>
  <c r="L77" i="48"/>
  <c r="L76" i="48"/>
  <c r="L75" i="48"/>
  <c r="L74" i="48"/>
  <c r="L73" i="48"/>
  <c r="L72" i="48"/>
  <c r="L71" i="48"/>
  <c r="L70" i="48"/>
  <c r="L69" i="48"/>
  <c r="L68" i="48"/>
  <c r="L67" i="48"/>
  <c r="L66" i="48"/>
  <c r="L65" i="48"/>
  <c r="L64" i="48"/>
  <c r="L63" i="48"/>
  <c r="L62" i="48"/>
  <c r="L61" i="48"/>
  <c r="L60" i="48"/>
  <c r="L59" i="48"/>
  <c r="L58" i="48"/>
  <c r="L57" i="48"/>
  <c r="L56" i="48"/>
  <c r="L55" i="48"/>
  <c r="L54" i="48"/>
  <c r="L53" i="48"/>
  <c r="L52" i="48"/>
  <c r="L51" i="48"/>
  <c r="L50" i="48"/>
  <c r="L49" i="48"/>
  <c r="L48" i="48"/>
  <c r="L47" i="48"/>
  <c r="L46" i="48"/>
  <c r="L45" i="48"/>
  <c r="L44" i="48"/>
  <c r="L43" i="48"/>
  <c r="L42" i="48"/>
  <c r="L41" i="48"/>
  <c r="L40" i="48"/>
  <c r="L39" i="48"/>
  <c r="L38" i="48"/>
  <c r="L37" i="48"/>
  <c r="L36" i="48"/>
  <c r="L35" i="48"/>
  <c r="L34" i="48"/>
  <c r="L33" i="48"/>
  <c r="L32" i="48"/>
  <c r="L31" i="48"/>
  <c r="L30" i="48"/>
  <c r="L29" i="48"/>
  <c r="L28" i="48"/>
  <c r="L27" i="48"/>
  <c r="L26" i="48"/>
  <c r="L25" i="48"/>
  <c r="L24" i="48"/>
  <c r="L23" i="48"/>
  <c r="L22" i="48"/>
  <c r="L21" i="48"/>
  <c r="L20" i="48"/>
  <c r="L19" i="48"/>
  <c r="L18" i="48"/>
  <c r="L17" i="48"/>
  <c r="L16" i="48"/>
  <c r="L15" i="48"/>
  <c r="L14" i="48"/>
  <c r="L13" i="48"/>
  <c r="L12" i="48"/>
  <c r="L11" i="48"/>
  <c r="L10" i="48"/>
  <c r="L9" i="48"/>
  <c r="L8" i="48"/>
  <c r="L7" i="48"/>
  <c r="L6" i="48"/>
  <c r="D3" i="48"/>
  <c r="B3" i="48"/>
  <c r="J6" i="24"/>
  <c r="B3" i="47"/>
  <c r="L12" i="46"/>
  <c r="L11" i="46"/>
  <c r="L10" i="46"/>
  <c r="D3" i="46"/>
  <c r="B3" i="46"/>
  <c r="L121" i="46"/>
  <c r="L120" i="46"/>
  <c r="L119" i="46"/>
  <c r="L118" i="46"/>
  <c r="L117" i="46"/>
  <c r="L116" i="46"/>
  <c r="L115" i="46"/>
  <c r="L114" i="46"/>
  <c r="L113" i="46"/>
  <c r="L112" i="46"/>
  <c r="L111" i="46"/>
  <c r="L110" i="46"/>
  <c r="L109" i="46"/>
  <c r="L108" i="46"/>
  <c r="L107" i="46"/>
  <c r="L106" i="46"/>
  <c r="L105" i="46"/>
  <c r="L104" i="46"/>
  <c r="L103" i="46"/>
  <c r="L102" i="46"/>
  <c r="L101" i="46"/>
  <c r="L100" i="46"/>
  <c r="L99" i="46"/>
  <c r="L98" i="46"/>
  <c r="L97" i="46"/>
  <c r="L96" i="46"/>
  <c r="L95" i="46"/>
  <c r="L94" i="46"/>
  <c r="L93" i="46"/>
  <c r="L92" i="46"/>
  <c r="L91" i="46"/>
  <c r="L90" i="46"/>
  <c r="L89" i="46"/>
  <c r="L88" i="46"/>
  <c r="L87" i="46"/>
  <c r="L86" i="46"/>
  <c r="L85" i="46"/>
  <c r="L84" i="46"/>
  <c r="L83" i="46"/>
  <c r="L82" i="46"/>
  <c r="L81" i="46"/>
  <c r="L80" i="46"/>
  <c r="L79" i="46"/>
  <c r="L78" i="46"/>
  <c r="L77" i="46"/>
  <c r="L76" i="46"/>
  <c r="L75" i="46"/>
  <c r="L74" i="46"/>
  <c r="L73" i="46"/>
  <c r="L72" i="46"/>
  <c r="L71" i="46"/>
  <c r="L70" i="46"/>
  <c r="L69" i="46"/>
  <c r="L68" i="46"/>
  <c r="L67" i="46"/>
  <c r="L66" i="46"/>
  <c r="L65" i="46"/>
  <c r="L64" i="46"/>
  <c r="L63" i="46"/>
  <c r="L62" i="46"/>
  <c r="L61" i="46"/>
  <c r="L60" i="46"/>
  <c r="L59" i="46"/>
  <c r="L58" i="46"/>
  <c r="L57" i="46"/>
  <c r="L56" i="46"/>
  <c r="L55" i="46"/>
  <c r="L54" i="46"/>
  <c r="L53" i="46"/>
  <c r="L52" i="46"/>
  <c r="L51" i="46"/>
  <c r="L50" i="46"/>
  <c r="L49" i="46"/>
  <c r="L48" i="46"/>
  <c r="L47" i="46"/>
  <c r="L46" i="46"/>
  <c r="L45" i="46"/>
  <c r="L44" i="46"/>
  <c r="L43" i="46"/>
  <c r="L42" i="46"/>
  <c r="L41" i="46"/>
  <c r="L40" i="46"/>
  <c r="L39" i="46"/>
  <c r="L38" i="46"/>
  <c r="L37" i="46"/>
  <c r="L36" i="46"/>
  <c r="L35" i="46"/>
  <c r="L34" i="46"/>
  <c r="L33" i="46"/>
  <c r="L32" i="46"/>
  <c r="L31" i="46"/>
  <c r="L30" i="46"/>
  <c r="L29" i="46"/>
  <c r="L28" i="46"/>
  <c r="L27" i="46"/>
  <c r="L26" i="46"/>
  <c r="L25" i="46"/>
  <c r="L24" i="46"/>
  <c r="L23" i="46"/>
  <c r="L22" i="46"/>
  <c r="L21" i="46"/>
  <c r="L20" i="46"/>
  <c r="L19" i="46"/>
  <c r="L18" i="46"/>
  <c r="L17" i="46"/>
  <c r="L16" i="46"/>
  <c r="L15" i="46"/>
  <c r="L14" i="46"/>
  <c r="L13" i="46"/>
  <c r="L9" i="46"/>
  <c r="L8" i="46"/>
  <c r="L7" i="46"/>
  <c r="L6" i="46"/>
  <c r="J9" i="24"/>
  <c r="J8" i="24"/>
  <c r="J7" i="24"/>
  <c r="J7" i="23"/>
  <c r="J93" i="24"/>
  <c r="J92" i="24"/>
  <c r="J91" i="24"/>
  <c r="J97" i="24"/>
  <c r="J100" i="24"/>
  <c r="Q81" i="30"/>
  <c r="Q33" i="30"/>
  <c r="Q32" i="30"/>
  <c r="Q31" i="30"/>
  <c r="Q30" i="30"/>
  <c r="Q29" i="30"/>
  <c r="Q28" i="30"/>
  <c r="Q27" i="30"/>
  <c r="Q26" i="30"/>
  <c r="Q25" i="30"/>
  <c r="Q24" i="30"/>
  <c r="Q23" i="30"/>
  <c r="Q22" i="30"/>
  <c r="Q21" i="30"/>
  <c r="Q20" i="30"/>
  <c r="Q19" i="30"/>
  <c r="Q18" i="30"/>
  <c r="Q17" i="30"/>
  <c r="Q16" i="30"/>
  <c r="Q14" i="30"/>
  <c r="Q13" i="30"/>
  <c r="Q12" i="30"/>
  <c r="Q11" i="30"/>
  <c r="Q10" i="30"/>
  <c r="Q37" i="30"/>
  <c r="J83" i="24"/>
  <c r="J82" i="24"/>
  <c r="J81" i="24"/>
  <c r="J80" i="24"/>
  <c r="J79" i="24"/>
  <c r="J78" i="24"/>
  <c r="Q49" i="30"/>
  <c r="Q48" i="30"/>
  <c r="Q47" i="30"/>
  <c r="Q46" i="30"/>
  <c r="Q45" i="30"/>
  <c r="J100" i="25"/>
  <c r="J99" i="25"/>
  <c r="J98" i="25"/>
  <c r="J97" i="25"/>
  <c r="J96" i="25"/>
  <c r="J95" i="25"/>
  <c r="J94" i="25"/>
  <c r="J93" i="25"/>
  <c r="J92" i="25"/>
  <c r="J91" i="25"/>
  <c r="J90" i="25"/>
  <c r="J89" i="25"/>
  <c r="J88" i="25"/>
  <c r="J87" i="25"/>
  <c r="J86" i="25"/>
  <c r="J85" i="25"/>
  <c r="J84" i="25"/>
  <c r="J83" i="25"/>
  <c r="J82" i="25"/>
  <c r="J81" i="25"/>
  <c r="J80" i="25"/>
  <c r="J79" i="25"/>
  <c r="J78" i="25"/>
  <c r="J77" i="25"/>
  <c r="J76" i="25"/>
  <c r="J75" i="25"/>
  <c r="J74" i="25"/>
  <c r="J73" i="25"/>
  <c r="J72" i="25"/>
  <c r="J71" i="25"/>
  <c r="J70" i="25"/>
  <c r="J69" i="25"/>
  <c r="J68" i="25"/>
  <c r="J67" i="25"/>
  <c r="J66" i="25"/>
  <c r="J65" i="25"/>
  <c r="J64" i="25"/>
  <c r="J63" i="25"/>
  <c r="J62" i="25"/>
  <c r="J61" i="25"/>
  <c r="J60" i="25"/>
  <c r="J59" i="25"/>
  <c r="J58" i="25"/>
  <c r="J57" i="25"/>
  <c r="J56" i="25"/>
  <c r="J55" i="25"/>
  <c r="J54" i="25"/>
  <c r="J53" i="25"/>
  <c r="J52" i="25"/>
  <c r="J51" i="25"/>
  <c r="J50" i="25"/>
  <c r="J49" i="25"/>
  <c r="J48" i="25"/>
  <c r="J47" i="25"/>
  <c r="J46" i="25"/>
  <c r="J45" i="25"/>
  <c r="J44" i="25"/>
  <c r="J43" i="25"/>
  <c r="J42" i="25"/>
  <c r="J41" i="25"/>
  <c r="J40" i="25"/>
  <c r="J39" i="25"/>
  <c r="J38" i="25"/>
  <c r="J37" i="25"/>
  <c r="J36" i="25"/>
  <c r="J35" i="25"/>
  <c r="J34" i="25"/>
  <c r="J33" i="25"/>
  <c r="J32" i="25"/>
  <c r="J31" i="25"/>
  <c r="J30" i="25"/>
  <c r="J29" i="25"/>
  <c r="J28" i="25"/>
  <c r="J27" i="25"/>
  <c r="J26" i="25"/>
  <c r="J25" i="25"/>
  <c r="J24" i="25"/>
  <c r="J23" i="25"/>
  <c r="J22" i="25"/>
  <c r="J21" i="25"/>
  <c r="J20" i="25"/>
  <c r="J19" i="25"/>
  <c r="J18" i="25"/>
  <c r="J17" i="25"/>
  <c r="J16" i="25"/>
  <c r="J15" i="25"/>
  <c r="J14" i="25"/>
  <c r="J13" i="25"/>
  <c r="J12" i="25"/>
  <c r="J11" i="25"/>
  <c r="J10" i="25"/>
  <c r="J9" i="25"/>
  <c r="J8" i="25"/>
  <c r="J7" i="25"/>
  <c r="J6" i="25"/>
  <c r="J99" i="24"/>
  <c r="J90" i="24"/>
  <c r="J89" i="24"/>
  <c r="J88" i="24"/>
  <c r="J87" i="24"/>
  <c r="J86" i="24"/>
  <c r="J85" i="24"/>
  <c r="J84" i="24"/>
  <c r="J77" i="24"/>
  <c r="J76" i="24"/>
  <c r="J75" i="24"/>
  <c r="J74" i="24"/>
  <c r="J73" i="24"/>
  <c r="J72" i="24"/>
  <c r="J71" i="24"/>
  <c r="J70" i="24"/>
  <c r="J69" i="24"/>
  <c r="J68" i="24"/>
  <c r="J67" i="24"/>
  <c r="J66" i="24"/>
  <c r="J65" i="24"/>
  <c r="J64" i="24"/>
  <c r="J63" i="24"/>
  <c r="J62" i="24"/>
  <c r="J61" i="24"/>
  <c r="J60" i="24"/>
  <c r="J59" i="24"/>
  <c r="J58" i="24"/>
  <c r="J57" i="24"/>
  <c r="J56" i="24"/>
  <c r="J55" i="24"/>
  <c r="J54" i="24"/>
  <c r="J53" i="24"/>
  <c r="J52" i="24"/>
  <c r="J51" i="24"/>
  <c r="J50" i="24"/>
  <c r="J49" i="24"/>
  <c r="J48" i="24"/>
  <c r="J47" i="24"/>
  <c r="J46" i="24"/>
  <c r="J45" i="24"/>
  <c r="J44" i="24"/>
  <c r="J43" i="24"/>
  <c r="J42" i="24"/>
  <c r="J41" i="24"/>
  <c r="J40" i="24"/>
  <c r="J39" i="24"/>
  <c r="J38" i="24"/>
  <c r="J37" i="24"/>
  <c r="J36" i="24"/>
  <c r="J35" i="24"/>
  <c r="J34" i="24"/>
  <c r="J33" i="24"/>
  <c r="J32" i="24"/>
  <c r="J31" i="24"/>
  <c r="J30" i="24"/>
  <c r="J29" i="24"/>
  <c r="J28" i="24"/>
  <c r="J27" i="24"/>
  <c r="J26" i="24"/>
  <c r="J25" i="24"/>
  <c r="J24" i="24"/>
  <c r="J23" i="24"/>
  <c r="J22" i="24"/>
  <c r="J21" i="24"/>
  <c r="J20" i="24"/>
  <c r="J19" i="24"/>
  <c r="J18" i="24"/>
  <c r="J17" i="24"/>
  <c r="J16" i="24"/>
  <c r="J15" i="24"/>
  <c r="J14" i="24"/>
  <c r="J13" i="24"/>
  <c r="J12" i="24"/>
  <c r="J11" i="24"/>
  <c r="J10" i="24"/>
  <c r="J99" i="23"/>
  <c r="J98" i="23"/>
  <c r="J97" i="23"/>
  <c r="J96" i="23"/>
  <c r="J95" i="23"/>
  <c r="J94" i="23"/>
  <c r="J93" i="23"/>
  <c r="J92" i="23"/>
  <c r="J91" i="23"/>
  <c r="J90" i="23"/>
  <c r="J89" i="23"/>
  <c r="J8" i="23"/>
  <c r="B3" i="44"/>
  <c r="D2" i="44"/>
  <c r="B3" i="43"/>
  <c r="D2" i="43"/>
  <c r="B3" i="41"/>
  <c r="D3" i="41"/>
  <c r="C3" i="40"/>
  <c r="B3" i="39"/>
  <c r="C3" i="39"/>
  <c r="B4" i="38"/>
  <c r="B5" i="38"/>
  <c r="D3" i="37"/>
  <c r="D4" i="37"/>
  <c r="F6" i="37"/>
  <c r="G6" i="37"/>
  <c r="H6" i="37"/>
  <c r="I6" i="37"/>
  <c r="J6" i="37"/>
  <c r="K6" i="37"/>
  <c r="L6" i="37"/>
  <c r="M6" i="37"/>
  <c r="N6" i="37"/>
  <c r="O6" i="37"/>
  <c r="P6" i="37"/>
  <c r="Q6" i="37"/>
  <c r="R6" i="37"/>
  <c r="S6" i="37"/>
  <c r="T6" i="37"/>
  <c r="U6" i="37"/>
  <c r="V6" i="37"/>
  <c r="W6" i="37"/>
  <c r="X6" i="37"/>
  <c r="Y6" i="37"/>
  <c r="Z6" i="37"/>
  <c r="AA6" i="37"/>
  <c r="AB6" i="37"/>
  <c r="AC6" i="37"/>
  <c r="AD6" i="37"/>
  <c r="AE6" i="37"/>
  <c r="AF6" i="37"/>
  <c r="AG6" i="37"/>
  <c r="AH6" i="37"/>
  <c r="AI6" i="37"/>
  <c r="AJ6" i="37"/>
  <c r="AK6" i="37"/>
  <c r="E7" i="37"/>
  <c r="E8" i="37"/>
  <c r="E9" i="37"/>
  <c r="AM9" i="37"/>
  <c r="E10" i="37"/>
  <c r="E11" i="37"/>
  <c r="E12" i="37"/>
  <c r="E13" i="37"/>
  <c r="AM13" i="37"/>
  <c r="E14" i="37"/>
  <c r="E15" i="37"/>
  <c r="E16" i="37"/>
  <c r="E17" i="37"/>
  <c r="AM17" i="37"/>
  <c r="E18" i="37"/>
  <c r="AM25" i="37"/>
  <c r="AM28" i="37"/>
  <c r="AM29" i="37"/>
  <c r="AM37" i="37"/>
  <c r="AM41" i="37"/>
  <c r="AM44" i="37"/>
  <c r="AM49" i="37"/>
  <c r="AM53" i="37"/>
  <c r="AM55" i="37"/>
  <c r="AM61" i="37"/>
  <c r="AM64" i="37"/>
  <c r="AM65" i="37"/>
  <c r="AM73" i="37"/>
  <c r="AM77" i="37"/>
  <c r="AM80" i="37"/>
  <c r="AM85" i="37"/>
  <c r="AM89" i="37"/>
  <c r="AM92" i="37"/>
  <c r="AM97" i="37"/>
  <c r="D3" i="36"/>
  <c r="D4" i="36"/>
  <c r="F6" i="36"/>
  <c r="G6" i="36"/>
  <c r="H6" i="36"/>
  <c r="I6" i="36"/>
  <c r="J6" i="36"/>
  <c r="K6" i="36"/>
  <c r="L6" i="36"/>
  <c r="M6" i="36"/>
  <c r="N6" i="36"/>
  <c r="O6" i="36"/>
  <c r="P6" i="36"/>
  <c r="Q6" i="36"/>
  <c r="R6" i="36"/>
  <c r="S6" i="36"/>
  <c r="T6" i="36"/>
  <c r="U6" i="36"/>
  <c r="V6" i="36"/>
  <c r="W6" i="36"/>
  <c r="X6" i="36"/>
  <c r="Y6" i="36"/>
  <c r="Z6" i="36"/>
  <c r="AA6" i="36"/>
  <c r="AB6" i="36"/>
  <c r="AC6" i="36"/>
  <c r="AD6" i="36"/>
  <c r="AE6" i="36"/>
  <c r="AF6" i="36"/>
  <c r="AG6" i="36"/>
  <c r="AH6" i="36"/>
  <c r="AI6" i="36"/>
  <c r="AJ6" i="36"/>
  <c r="AK6" i="36"/>
  <c r="E7" i="36"/>
  <c r="AM7" i="36"/>
  <c r="E8" i="36"/>
  <c r="AM8" i="36"/>
  <c r="E9" i="36"/>
  <c r="AM9" i="36"/>
  <c r="E10" i="36"/>
  <c r="AM10" i="36"/>
  <c r="E11" i="36"/>
  <c r="AM11" i="36"/>
  <c r="E12" i="36"/>
  <c r="AM12" i="36"/>
  <c r="E13" i="36"/>
  <c r="AM13" i="36"/>
  <c r="E14" i="36"/>
  <c r="AM14" i="36"/>
  <c r="E15" i="36"/>
  <c r="AM15" i="36"/>
  <c r="E16" i="36"/>
  <c r="AM16" i="36"/>
  <c r="E17" i="36"/>
  <c r="AM17" i="36"/>
  <c r="E18" i="36"/>
  <c r="AM18" i="36"/>
  <c r="AM19" i="36"/>
  <c r="AM21" i="36"/>
  <c r="AM22" i="36"/>
  <c r="AM23" i="36"/>
  <c r="AM24" i="36"/>
  <c r="AM25" i="36"/>
  <c r="AM26" i="36"/>
  <c r="AM27" i="36"/>
  <c r="AM28" i="36"/>
  <c r="AM29" i="36"/>
  <c r="AM30" i="36"/>
  <c r="AM31" i="36"/>
  <c r="AM32" i="36"/>
  <c r="AM33" i="36"/>
  <c r="AM34" i="36"/>
  <c r="AM35" i="36"/>
  <c r="AM36" i="36"/>
  <c r="AM37" i="36"/>
  <c r="AM38" i="36"/>
  <c r="AM39" i="36"/>
  <c r="AM40" i="36"/>
  <c r="AM41" i="36"/>
  <c r="AM42" i="36"/>
  <c r="AM43" i="36"/>
  <c r="AM44" i="36"/>
  <c r="AM45" i="36"/>
  <c r="AM46" i="36"/>
  <c r="AM47" i="36"/>
  <c r="AM48" i="36"/>
  <c r="AM49" i="36"/>
  <c r="AM50" i="36"/>
  <c r="AM51" i="36"/>
  <c r="AM52" i="36"/>
  <c r="AM53" i="36"/>
  <c r="AM54" i="36"/>
  <c r="AM55" i="36"/>
  <c r="AM56" i="36"/>
  <c r="AM57" i="36"/>
  <c r="AM58" i="36"/>
  <c r="AM59" i="36"/>
  <c r="AM60" i="36"/>
  <c r="AM61" i="36"/>
  <c r="AM62" i="36"/>
  <c r="AM63" i="36"/>
  <c r="AM64" i="36"/>
  <c r="AM65" i="36"/>
  <c r="AM66" i="36"/>
  <c r="AM67" i="36"/>
  <c r="AM68" i="36"/>
  <c r="AM69" i="36"/>
  <c r="AM70" i="36"/>
  <c r="AM71" i="36"/>
  <c r="AM72" i="36"/>
  <c r="AM73" i="36"/>
  <c r="AM74" i="36"/>
  <c r="AM75" i="36"/>
  <c r="AM76" i="36"/>
  <c r="AM77" i="36"/>
  <c r="AM78" i="36"/>
  <c r="AM79" i="36"/>
  <c r="AM80" i="36"/>
  <c r="AM81" i="36"/>
  <c r="AM82" i="36"/>
  <c r="AM83" i="36"/>
  <c r="AM84" i="36"/>
  <c r="AM85" i="36"/>
  <c r="AM86" i="36"/>
  <c r="AM87" i="36"/>
  <c r="AM88" i="36"/>
  <c r="AM89" i="36"/>
  <c r="AM90" i="36"/>
  <c r="AM91" i="36"/>
  <c r="AM92" i="36"/>
  <c r="AM93" i="36"/>
  <c r="AM94" i="36"/>
  <c r="AM95" i="36"/>
  <c r="AM96" i="36"/>
  <c r="AM97" i="36"/>
  <c r="AM98" i="36"/>
  <c r="AM99" i="36"/>
  <c r="AM100" i="36"/>
  <c r="D3" i="35"/>
  <c r="D4" i="35"/>
  <c r="F6" i="35"/>
  <c r="G6" i="35"/>
  <c r="H6" i="35"/>
  <c r="I6" i="35"/>
  <c r="J6" i="35"/>
  <c r="K6" i="35"/>
  <c r="L6" i="35"/>
  <c r="M6" i="35"/>
  <c r="N6" i="35"/>
  <c r="O6" i="35"/>
  <c r="P6" i="35"/>
  <c r="Q6" i="35"/>
  <c r="R6" i="35"/>
  <c r="S6" i="35"/>
  <c r="T6" i="35"/>
  <c r="U6" i="35"/>
  <c r="V6" i="35"/>
  <c r="W6" i="35"/>
  <c r="X6" i="35"/>
  <c r="Y6" i="35"/>
  <c r="Z6" i="35"/>
  <c r="AA6" i="35"/>
  <c r="AB6" i="35"/>
  <c r="AC6" i="35"/>
  <c r="AD6" i="35"/>
  <c r="AE6" i="35"/>
  <c r="AF6" i="35"/>
  <c r="AG6" i="35"/>
  <c r="AH6" i="35"/>
  <c r="AI6" i="35"/>
  <c r="AJ6" i="35"/>
  <c r="AK6" i="35"/>
  <c r="E7" i="35"/>
  <c r="E8" i="35"/>
  <c r="AM8" i="35"/>
  <c r="E9" i="35"/>
  <c r="E10" i="35"/>
  <c r="E11" i="35"/>
  <c r="E12" i="35"/>
  <c r="E13" i="35"/>
  <c r="E14" i="35"/>
  <c r="E15" i="35"/>
  <c r="E16" i="35"/>
  <c r="AM16" i="35"/>
  <c r="E17" i="35"/>
  <c r="E18" i="35"/>
  <c r="AM24" i="35"/>
  <c r="AM28" i="35"/>
  <c r="AM32" i="35"/>
  <c r="AM40" i="35"/>
  <c r="AM44" i="35"/>
  <c r="AM48" i="35"/>
  <c r="AM56" i="35"/>
  <c r="AM60" i="35"/>
  <c r="AM64" i="35"/>
  <c r="AM72" i="35"/>
  <c r="AM76" i="35"/>
  <c r="AM80" i="35"/>
  <c r="AM88" i="35"/>
  <c r="AM92" i="35"/>
  <c r="AM96" i="35"/>
  <c r="C3" i="32"/>
  <c r="B3" i="30"/>
  <c r="E3" i="30"/>
  <c r="Q6" i="30"/>
  <c r="Q7" i="30"/>
  <c r="Q8" i="30"/>
  <c r="Q9" i="30"/>
  <c r="Q15" i="30"/>
  <c r="Q34" i="30"/>
  <c r="Q35" i="30"/>
  <c r="Q36" i="30"/>
  <c r="Q38" i="30"/>
  <c r="Q39" i="30"/>
  <c r="Q40" i="30"/>
  <c r="Q41" i="30"/>
  <c r="Q42" i="30"/>
  <c r="Q43" i="30"/>
  <c r="Q44" i="30"/>
  <c r="Q50" i="30"/>
  <c r="Q51" i="30"/>
  <c r="Q52" i="30"/>
  <c r="Q53" i="30"/>
  <c r="Q54" i="30"/>
  <c r="Q55" i="30"/>
  <c r="Q56" i="30"/>
  <c r="Q57" i="30"/>
  <c r="Q58" i="30"/>
  <c r="Q59" i="30"/>
  <c r="Q60" i="30"/>
  <c r="Q61" i="30"/>
  <c r="Q62" i="30"/>
  <c r="Q63" i="30"/>
  <c r="Q64" i="30"/>
  <c r="Q65" i="30"/>
  <c r="Q66" i="30"/>
  <c r="Q67" i="30"/>
  <c r="Q68" i="30"/>
  <c r="Q69" i="30"/>
  <c r="Q70" i="30"/>
  <c r="Q71" i="30"/>
  <c r="Q72" i="30"/>
  <c r="Q73" i="30"/>
  <c r="Q74" i="30"/>
  <c r="Q75" i="30"/>
  <c r="Q76" i="30"/>
  <c r="Q77" i="30"/>
  <c r="Q78" i="30"/>
  <c r="Q79" i="30"/>
  <c r="Q80" i="30"/>
  <c r="Q82" i="30"/>
  <c r="Q83" i="30"/>
  <c r="Q84" i="30"/>
  <c r="Q85" i="30"/>
  <c r="Q86" i="30"/>
  <c r="Q87" i="30"/>
  <c r="Q88" i="30"/>
  <c r="Q89" i="30"/>
  <c r="Q90" i="30"/>
  <c r="Q91" i="30"/>
  <c r="Q92" i="30"/>
  <c r="Q93" i="30"/>
  <c r="Q94" i="30"/>
  <c r="Q95" i="30"/>
  <c r="Q96" i="30"/>
  <c r="Q97" i="30"/>
  <c r="Q98" i="30"/>
  <c r="Q99" i="30"/>
  <c r="Q100" i="30"/>
  <c r="Q101" i="30"/>
  <c r="Q102" i="30"/>
  <c r="Q103" i="30"/>
  <c r="Q104" i="30"/>
  <c r="Q105" i="30"/>
  <c r="Q106" i="30"/>
  <c r="Q107" i="30"/>
  <c r="Q108" i="30"/>
  <c r="Q109" i="30"/>
  <c r="Q110" i="30"/>
  <c r="Q111" i="30"/>
  <c r="Q112" i="30"/>
  <c r="Q113" i="30"/>
  <c r="Q114" i="30"/>
  <c r="Q115" i="30"/>
  <c r="Q116" i="30"/>
  <c r="Q117" i="30"/>
  <c r="Q118" i="30"/>
  <c r="Q119" i="30"/>
  <c r="Q120" i="30"/>
  <c r="Q121" i="30"/>
  <c r="Q122" i="30"/>
  <c r="Q123" i="30"/>
  <c r="Q124" i="30"/>
  <c r="Q125" i="30"/>
  <c r="Q126" i="30"/>
  <c r="Q127" i="30"/>
  <c r="Q128" i="30"/>
  <c r="Q129" i="30"/>
  <c r="Q130" i="30"/>
  <c r="Q131" i="30"/>
  <c r="Q132" i="30"/>
  <c r="Q133" i="30"/>
  <c r="Q134" i="30"/>
  <c r="Q135" i="30"/>
  <c r="Q136" i="30"/>
  <c r="Q137" i="30"/>
  <c r="Q138" i="30"/>
  <c r="Q139" i="30"/>
  <c r="Q140" i="30"/>
  <c r="Q141" i="30"/>
  <c r="Q142" i="30"/>
  <c r="Q143" i="30"/>
  <c r="Q144" i="30"/>
  <c r="Q145" i="30"/>
  <c r="Q146" i="30"/>
  <c r="Q147" i="30"/>
  <c r="Q148" i="30"/>
  <c r="Q149" i="30"/>
  <c r="Q150" i="30"/>
  <c r="Q151" i="30"/>
  <c r="Q152" i="30"/>
  <c r="Q153" i="30"/>
  <c r="Q154" i="30"/>
  <c r="Q155" i="30"/>
  <c r="Q156" i="30"/>
  <c r="Q157" i="30"/>
  <c r="Q158" i="30"/>
  <c r="Q159" i="30"/>
  <c r="Q160" i="30"/>
  <c r="Q161" i="30"/>
  <c r="Q162" i="30"/>
  <c r="Q163" i="30"/>
  <c r="Q164" i="30"/>
  <c r="Q165" i="30"/>
  <c r="Q166" i="30"/>
  <c r="Q167" i="30"/>
  <c r="Q168" i="30"/>
  <c r="Q169" i="30"/>
  <c r="Q170" i="30"/>
  <c r="Q171" i="30"/>
  <c r="Q172" i="30"/>
  <c r="Q173" i="30"/>
  <c r="Q174" i="30"/>
  <c r="Q175" i="30"/>
  <c r="Q176" i="30"/>
  <c r="Q177" i="30"/>
  <c r="Q178" i="30"/>
  <c r="Q179" i="30"/>
  <c r="Q180" i="30"/>
  <c r="Q181" i="30"/>
  <c r="Q182" i="30"/>
  <c r="Q183" i="30"/>
  <c r="Q184" i="30"/>
  <c r="Q185" i="30"/>
  <c r="Q186" i="30"/>
  <c r="Q187" i="30"/>
  <c r="Q188" i="30"/>
  <c r="Q189" i="30"/>
  <c r="Q190" i="30"/>
  <c r="Q191" i="30"/>
  <c r="Q192" i="30"/>
  <c r="Q193" i="30"/>
  <c r="Q194" i="30"/>
  <c r="Q195" i="30"/>
  <c r="Q196" i="30"/>
  <c r="Q197" i="30"/>
  <c r="Q198" i="30"/>
  <c r="Q199" i="30"/>
  <c r="Q200" i="30"/>
  <c r="Q201" i="30"/>
  <c r="Q202" i="30"/>
  <c r="Q203" i="30"/>
  <c r="Q204" i="30"/>
  <c r="Q205" i="30"/>
  <c r="Q206" i="30"/>
  <c r="Q207" i="30"/>
  <c r="Q208" i="30"/>
  <c r="Q209" i="30"/>
  <c r="Q210" i="30"/>
  <c r="Q211" i="30"/>
  <c r="Q212" i="30"/>
  <c r="Q213" i="30"/>
  <c r="Q214" i="30"/>
  <c r="Q215" i="30"/>
  <c r="Q216" i="30"/>
  <c r="Q217" i="30"/>
  <c r="Q218" i="30"/>
  <c r="Q219" i="30"/>
  <c r="Q220" i="30"/>
  <c r="Q221" i="30"/>
  <c r="Q222" i="30"/>
  <c r="Q223" i="30"/>
  <c r="Q224" i="30"/>
  <c r="Q225" i="30"/>
  <c r="Q226" i="30"/>
  <c r="Q227" i="30"/>
  <c r="Q228" i="30"/>
  <c r="Q229" i="30"/>
  <c r="Q230" i="30"/>
  <c r="Q231" i="30"/>
  <c r="Q232" i="30"/>
  <c r="Q233" i="30"/>
  <c r="Q234" i="30"/>
  <c r="Q235" i="30"/>
  <c r="Q236" i="30"/>
  <c r="Q237" i="30"/>
  <c r="Q238" i="30"/>
  <c r="Q239" i="30"/>
  <c r="Q240" i="30"/>
  <c r="Q241" i="30"/>
  <c r="Q242" i="30"/>
  <c r="Q243" i="30"/>
  <c r="Q244" i="30"/>
  <c r="Q245" i="30"/>
  <c r="Q246" i="30"/>
  <c r="Q247" i="30"/>
  <c r="Q248" i="30"/>
  <c r="Q249" i="30"/>
  <c r="Q250" i="30"/>
  <c r="Q251" i="30"/>
  <c r="Q252" i="30"/>
  <c r="Q253" i="30"/>
  <c r="Q254" i="30"/>
  <c r="Q255" i="30"/>
  <c r="Q256" i="30"/>
  <c r="Q257" i="30"/>
  <c r="Q258" i="30"/>
  <c r="Q259" i="30"/>
  <c r="Q260" i="30"/>
  <c r="Q261" i="30"/>
  <c r="Q262" i="30"/>
  <c r="Q263" i="30"/>
  <c r="Q264" i="30"/>
  <c r="Q265" i="30"/>
  <c r="Q266" i="30"/>
  <c r="Q267" i="30"/>
  <c r="Q268" i="30"/>
  <c r="Q269" i="30"/>
  <c r="Q270" i="30"/>
  <c r="Q271" i="30"/>
  <c r="Q272" i="30"/>
  <c r="Q273" i="30"/>
  <c r="Q274" i="30"/>
  <c r="Q275" i="30"/>
  <c r="Q276" i="30"/>
  <c r="Q277" i="30"/>
  <c r="Q278" i="30"/>
  <c r="Q279" i="30"/>
  <c r="Q280" i="30"/>
  <c r="Q281" i="30"/>
  <c r="Q282" i="30"/>
  <c r="Q283" i="30"/>
  <c r="Q284" i="30"/>
  <c r="Q285" i="30"/>
  <c r="Q286" i="30"/>
  <c r="Q287" i="30"/>
  <c r="Q288" i="30"/>
  <c r="Q289" i="30"/>
  <c r="Q290" i="30"/>
  <c r="Q291" i="30"/>
  <c r="Q292" i="30"/>
  <c r="Q293" i="30"/>
  <c r="Q294" i="30"/>
  <c r="Q295" i="30"/>
  <c r="Q296" i="30"/>
  <c r="Q297" i="30"/>
  <c r="Q298" i="30"/>
  <c r="Q299" i="30"/>
  <c r="Q300" i="30"/>
  <c r="Q301" i="30"/>
  <c r="Q302" i="30"/>
  <c r="Q303" i="30"/>
  <c r="Q304" i="30"/>
  <c r="Q305" i="30"/>
  <c r="Q306" i="30"/>
  <c r="Q307" i="30"/>
  <c r="B3" i="27"/>
  <c r="E3" i="27"/>
  <c r="B3" i="25"/>
  <c r="B3" i="24"/>
  <c r="D2" i="24"/>
  <c r="J6" i="23"/>
  <c r="B3" i="23"/>
  <c r="B3" i="7"/>
  <c r="C3" i="8"/>
  <c r="B3" i="8"/>
  <c r="D3" i="9"/>
  <c r="B3" i="9"/>
  <c r="C3" i="10"/>
  <c r="B3" i="10"/>
  <c r="C3" i="2"/>
  <c r="B3" i="2"/>
  <c r="C27" i="2"/>
  <c r="C21" i="2"/>
  <c r="C20" i="2"/>
  <c r="C23" i="2"/>
  <c r="C19" i="2"/>
  <c r="C25" i="2"/>
  <c r="C22" i="2"/>
  <c r="C18" i="2"/>
  <c r="C6" i="2"/>
  <c r="C24" i="2"/>
  <c r="C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0300-000001000000}">
      <text>
        <r>
          <rPr>
            <sz val="9"/>
            <color indexed="81"/>
            <rFont val="Tahoma"/>
            <family val="2"/>
          </rPr>
          <t>Reunaehdon tai rajauksen kuvaus</t>
        </r>
      </text>
    </comment>
    <comment ref="C5" authorId="0" shapeId="0" xr:uid="{00000000-0006-0000-0300-000002000000}">
      <text>
        <r>
          <rPr>
            <sz val="9"/>
            <color indexed="81"/>
            <rFont val="Tahoma"/>
            <family val="2"/>
          </rPr>
          <t xml:space="preserve">Rajaus: poissulkeva tai sisäänsulkeva rajaus. 
- poissulkeva rajaus: Mitä tässä arkkitehtuurissa ei käsitellä
- sisäänsulkeva rajaus: tämän käsittelyn piiriin kuuluu tämä asia
Reunaehto: (Tavoite)arkkitehtuurin tulee olla tämän reunaehdon mukainen, tätä ei kyseenalaisteta tässä työssä
</t>
        </r>
        <r>
          <rPr>
            <sz val="9"/>
            <color indexed="81"/>
            <rFont val="Tahoma"/>
            <charset val="1"/>
          </rPr>
          <t xml:space="preserve">
</t>
        </r>
      </text>
    </comment>
    <comment ref="D5" authorId="0" shapeId="0" xr:uid="{00000000-0006-0000-0300-000003000000}">
      <text>
        <r>
          <rPr>
            <sz val="9"/>
            <color indexed="81"/>
            <rFont val="Tahoma"/>
            <family val="2"/>
          </rPr>
          <t>Mitä vaikutuksia ko. reunaehdolla tai rajauksella on arkkitehtuuriin</t>
        </r>
      </text>
    </comment>
    <comment ref="E5" authorId="0" shapeId="0" xr:uid="{00000000-0006-0000-0300-000004000000}">
      <text>
        <r>
          <rPr>
            <sz val="9"/>
            <color indexed="81"/>
            <rFont val="Tahoma"/>
            <family val="2"/>
          </rPr>
          <t>Mistä tämä reunaehto tai rajaus on lähtöisin? Kuka sen ilmaisi?</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0C00-000001000000}">
      <text>
        <r>
          <rPr>
            <sz val="9"/>
            <color indexed="81"/>
            <rFont val="Tahoma"/>
            <family val="2"/>
          </rPr>
          <t>Kuvaa roolit hierarkiaan: Sarakkeeseen B: Rooliryhmä, C: varsinainen yksittäinen rooli</t>
        </r>
      </text>
    </comment>
    <comment ref="D5" authorId="0" shapeId="0" xr:uid="{00000000-0006-0000-0C00-000002000000}">
      <text>
        <r>
          <rPr>
            <sz val="9"/>
            <color indexed="81"/>
            <rFont val="Tahoma"/>
            <family val="2"/>
          </rPr>
          <t>Kuvaus roolista yleisesti</t>
        </r>
      </text>
    </comment>
    <comment ref="F5" authorId="0" shapeId="0" xr:uid="{00000000-0006-0000-0C00-000003000000}">
      <text>
        <r>
          <rPr>
            <sz val="9"/>
            <color indexed="81"/>
            <rFont val="Tahoma"/>
            <family val="2"/>
          </rPr>
          <t>Kuvaus roolin tehtävistä ja vastuista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D5" authorId="0" shapeId="0" xr:uid="{00000000-0006-0000-0D00-000001000000}">
      <text>
        <r>
          <rPr>
            <sz val="9"/>
            <color indexed="81"/>
            <rFont val="Tahoma"/>
            <family val="2"/>
          </rPr>
          <t>Kuvaa palvelut hierarkiaan: Sarakkeeseen B: palvelutyyppi, C: palveluluokka ja D: varsinainen tietojärjestelmäpalvelu.
Jos tietojärjestelmäpalveluita ei pystytä luokittelemaan hierarkioihin, kirjaa vain keskeisimmät kohdealueen palveluita ja käsitteitä tukevat tietojärjestelmäpalvelut.
Tässä käsitteellisessä vaiheessa ei tarvitse vielä määrittää tietojärjestelmäpalveluiden keskinäisiä suhteita.</t>
        </r>
      </text>
    </comment>
    <comment ref="E5" authorId="0" shapeId="0" xr:uid="{00000000-0006-0000-0D00-000002000000}">
      <text>
        <r>
          <rPr>
            <sz val="9"/>
            <color indexed="81"/>
            <rFont val="Tahoma"/>
            <family val="2"/>
          </rPr>
          <t>Kuvaus tietojärjestelmäpalvelusta</t>
        </r>
      </text>
    </comment>
    <comment ref="G5" authorId="0" shapeId="0" xr:uid="{00000000-0006-0000-0D00-000003000000}">
      <text>
        <r>
          <rPr>
            <sz val="9"/>
            <color indexed="81"/>
            <rFont val="Tahoma"/>
            <family val="2"/>
          </rPr>
          <t>Ketkä tai mitkä (esim. järjestelmät) ovat tämän palvelun asiakkaita / käyttäjiä</t>
        </r>
      </text>
    </comment>
    <comment ref="I5" authorId="0" shapeId="0" xr:uid="{00000000-0006-0000-0D00-000004000000}">
      <text>
        <r>
          <rPr>
            <sz val="9"/>
            <color indexed="81"/>
            <rFont val="Tahoma"/>
            <family val="2"/>
          </rPr>
          <t>Mitä erityisiä tietoturvatarpeita ko. tietojärjestelmäpalveluun liittyy.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0E00-000001000000}">
      <text>
        <r>
          <rPr>
            <sz val="9"/>
            <color indexed="81"/>
            <rFont val="Tahoma"/>
            <family val="2"/>
          </rPr>
          <t>Kuvaus vaatimuksesta tai tavoitteesta</t>
        </r>
      </text>
    </comment>
    <comment ref="D5" authorId="0" shapeId="0" xr:uid="{00000000-0006-0000-0E00-000002000000}">
      <text>
        <r>
          <rPr>
            <sz val="9"/>
            <color indexed="81"/>
            <rFont val="Tahoma"/>
            <family val="2"/>
          </rPr>
          <t>Vasemmalla olevan mittarin konkreettinen tavoitearvo</t>
        </r>
      </text>
    </comment>
    <comment ref="E5" authorId="0" shapeId="0" xr:uid="{00000000-0006-0000-0E00-000003000000}">
      <text>
        <r>
          <rPr>
            <sz val="9"/>
            <color indexed="81"/>
            <rFont val="Tahoma"/>
            <family val="2"/>
          </rPr>
          <t>Kuka tai mikä taho esitti ko. vaatimuksen tai tavoitteen.
Esittäjä tulee löytyä Sidosryhmät -välilehdeltä.</t>
        </r>
      </text>
    </comment>
    <comment ref="F5" authorId="0" shapeId="0" xr:uid="{00000000-0006-0000-0E00-000004000000}">
      <text>
        <r>
          <rPr>
            <sz val="9"/>
            <color indexed="81"/>
            <rFont val="Tahoma"/>
            <family val="2"/>
          </rPr>
          <t>Kuka tai mikä taho esitti ko. vaatimuksen tai tavoitteen.
Esittäjä tulee löytyä Sidosryhmät -välilehdeltä.</t>
        </r>
      </text>
    </comment>
    <comment ref="G5" authorId="0" shapeId="0" xr:uid="{00000000-0006-0000-0E00-000005000000}">
      <text>
        <r>
          <rPr>
            <sz val="9"/>
            <color indexed="81"/>
            <rFont val="Tahoma"/>
            <family val="2"/>
          </rPr>
          <t>miten vaatimus on toteutunut tähän mennessä?</t>
        </r>
      </text>
    </comment>
    <comment ref="H5" authorId="0" shapeId="0" xr:uid="{00000000-0006-0000-0E00-000006000000}">
      <text>
        <r>
          <rPr>
            <sz val="9"/>
            <color indexed="81"/>
            <rFont val="Tahoma"/>
            <family val="2"/>
          </rPr>
          <t>Muuta vaatimukseen / tavoitteeseen liittyvää. Esim. edellytykset tai reunaehdot vaatimuksen saavuttamiselle.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0F00-000001000000}">
      <text>
        <r>
          <rPr>
            <sz val="9"/>
            <color indexed="81"/>
            <rFont val="Tahoma"/>
            <family val="2"/>
          </rPr>
          <t>Kuvatkaa organisaatiohierarkia excelin soluihin B-E. Jos tarvitsette enemmän kuin 5 organisaatiotasoa. Kopioikaa lisää sarakkeita esim. sarakkeesta D.</t>
        </r>
      </text>
    </comment>
    <comment ref="F5" authorId="0" shapeId="0" xr:uid="{00000000-0006-0000-0F00-000002000000}">
      <text>
        <r>
          <rPr>
            <sz val="9"/>
            <color indexed="81"/>
            <rFont val="Tahoma"/>
            <family val="2"/>
          </rPr>
          <t>Kuka johtaa ko. organisaatioelementtiä tai tasoa?</t>
        </r>
      </text>
    </comment>
    <comment ref="G5" authorId="0" shapeId="0" xr:uid="{00000000-0006-0000-0F00-000003000000}">
      <text>
        <r>
          <rPr>
            <sz val="9"/>
            <color indexed="81"/>
            <rFont val="Tahoma"/>
            <family val="2"/>
          </rPr>
          <t>Tiivis kuvaus organisaatioelementistä (esim. yleiskuvaus, henkilöstömäärä, toiminnan laajuus tms.)</t>
        </r>
      </text>
    </comment>
    <comment ref="H5" authorId="0" shapeId="0" xr:uid="{00000000-0006-0000-0F00-000004000000}">
      <text>
        <r>
          <rPr>
            <sz val="9"/>
            <color indexed="81"/>
            <rFont val="Tahoma"/>
            <family val="2"/>
          </rPr>
          <t>Mitkä ovat tämän organisaatioelementin keskeisimmät tehtävät ja vastuut tai tuottamat palvelut?</t>
        </r>
      </text>
    </comment>
    <comment ref="I5" authorId="0" shapeId="0" xr:uid="{00000000-0006-0000-0F00-000005000000}">
      <text>
        <r>
          <rPr>
            <sz val="9"/>
            <color indexed="81"/>
            <rFont val="Tahoma"/>
            <family val="2"/>
          </rPr>
          <t>Mitä johtorakenteita tähän organisaatioelementtii kuuluu (esim. johtoryhmä, raportoi X:lle tms.)?</t>
        </r>
      </text>
    </comment>
    <comment ref="J5" authorId="0" shapeId="0" xr:uid="{00000000-0006-0000-0F00-000006000000}">
      <text>
        <r>
          <rPr>
            <sz val="9"/>
            <color indexed="81"/>
            <rFont val="Tahoma"/>
            <family val="2"/>
          </rPr>
          <t xml:space="preserve">Mitkä ovat ko. organisaation keskeisimmät strategiset tavoitteet - erityisesti käsiteltävän kohdealueen näkökulmasta?
</t>
        </r>
      </text>
    </comment>
    <comment ref="K5" authorId="0" shapeId="0" xr:uid="{00000000-0006-0000-0F00-000007000000}">
      <text>
        <r>
          <rPr>
            <sz val="9"/>
            <color indexed="81"/>
            <rFont val="Tahoma"/>
            <family val="2"/>
          </rPr>
          <t>Mitä sidosryhmiä ko. organisaatioelementtiin liittyy - sekä sisäiset muut organisaatioelementit että ulkoiset sidosryhmät? Kuvatkaa, millä tavoin ko. sidosryhmät tulee huomioida toiminnassa ja arkkitehtuurissa?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1000-000001000000}">
      <text>
        <r>
          <rPr>
            <sz val="9"/>
            <color indexed="81"/>
            <rFont val="Tahoma"/>
            <family val="2"/>
          </rPr>
          <t>Listaa prosessit hierarkiaan: Sarakkeeseen B: prosessityyppi, C: prosessiryhmä ja D: varsinainen prosessi</t>
        </r>
      </text>
    </comment>
    <comment ref="E5" authorId="0" shapeId="0" xr:uid="{00000000-0006-0000-1000-000002000000}">
      <text>
        <r>
          <rPr>
            <sz val="9"/>
            <color indexed="81"/>
            <rFont val="Tahoma"/>
            <family val="2"/>
          </rPr>
          <t>Tiivis kuvaus prosessista</t>
        </r>
      </text>
    </comment>
    <comment ref="F5" authorId="0" shapeId="0" xr:uid="{00000000-0006-0000-1000-000003000000}">
      <text>
        <r>
          <rPr>
            <sz val="9"/>
            <color indexed="81"/>
            <rFont val="Tahoma"/>
            <family val="2"/>
          </rPr>
          <t>Kuka omistaa tämän prosessin</t>
        </r>
      </text>
    </comment>
    <comment ref="G5" authorId="0" shapeId="0" xr:uid="{00000000-0006-0000-1000-000004000000}">
      <text>
        <r>
          <rPr>
            <sz val="9"/>
            <color indexed="81"/>
            <rFont val="Tahoma"/>
            <family val="2"/>
          </rPr>
          <t>Ketkä ovat tämän prosessin asiakkaita</t>
        </r>
      </text>
    </comment>
    <comment ref="H5" authorId="0" shapeId="0" xr:uid="{00000000-0006-0000-1000-000005000000}">
      <text>
        <r>
          <rPr>
            <sz val="9"/>
            <color indexed="81"/>
            <rFont val="Tahoma"/>
            <family val="2"/>
          </rPr>
          <t>Prosessin toimijat: tuottajat, osallistujat, jne. Huom. Asiakkaat kuvataan viereiseen sarakkeeseen</t>
        </r>
      </text>
    </comment>
    <comment ref="I5" authorId="0" shapeId="0" xr:uid="{00000000-0006-0000-1000-000006000000}">
      <text>
        <r>
          <rPr>
            <sz val="9"/>
            <color indexed="81"/>
            <rFont val="Tahoma"/>
            <family val="2"/>
          </rPr>
          <t>Mitä tällä prosessilla tavoitellaan, miksi se on olemassa?</t>
        </r>
      </text>
    </comment>
    <comment ref="J5" authorId="0" shapeId="0" xr:uid="{00000000-0006-0000-1000-000007000000}">
      <text>
        <r>
          <rPr>
            <sz val="9"/>
            <color indexed="81"/>
            <rFont val="Tahoma"/>
            <family val="2"/>
          </rPr>
          <t>Mitä syötteitä tai syötetietoja tähän prosessiin liittyy?</t>
        </r>
        <r>
          <rPr>
            <sz val="9"/>
            <color indexed="81"/>
            <rFont val="Tahoma"/>
            <family val="2"/>
          </rPr>
          <t xml:space="preserve">
</t>
        </r>
      </text>
    </comment>
    <comment ref="K5" authorId="0" shapeId="0" xr:uid="{00000000-0006-0000-1000-000008000000}">
      <text>
        <r>
          <rPr>
            <sz val="9"/>
            <color indexed="81"/>
            <rFont val="Tahoma"/>
            <family val="2"/>
          </rPr>
          <t>Mitä tuotoksia tämä prosessi tuottaa?</t>
        </r>
        <r>
          <rPr>
            <sz val="9"/>
            <color indexed="81"/>
            <rFont val="Tahoma"/>
            <family val="2"/>
          </rPr>
          <t xml:space="preserve">
</t>
        </r>
      </text>
    </comment>
    <comment ref="L5" authorId="0" shapeId="0" xr:uid="{00000000-0006-0000-1000-000009000000}">
      <text>
        <r>
          <rPr>
            <b/>
            <sz val="9"/>
            <color indexed="81"/>
            <rFont val="Tahoma"/>
            <family val="2"/>
          </rPr>
          <t>Minkä ylätason palveluluokan prosessi toteuttaa?</t>
        </r>
      </text>
    </comment>
    <comment ref="M5" authorId="0" shapeId="0" xr:uid="{00000000-0006-0000-1000-00000A000000}">
      <text>
        <r>
          <rPr>
            <sz val="9"/>
            <color indexed="81"/>
            <rFont val="Tahoma"/>
            <family val="2"/>
          </rPr>
          <t>Mitkä ovat tämän prosessin keskeisimmät sidos- tai liitännäisprosessit?</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1100-000001000000}">
      <text>
        <r>
          <rPr>
            <sz val="9"/>
            <color indexed="81"/>
            <rFont val="Tahoma"/>
            <family val="2"/>
          </rPr>
          <t>Kuvaa Tiedot hierarkiaan: Sarakkeeseen B: Päätietoryhmä, C: varsinainen yksittäinen tietoi.
Jos et pysty tunnistamaan päätietoryhmiä, kirjaa vain keskeisimmät tiedot sarakkeeseen C.</t>
        </r>
      </text>
    </comment>
    <comment ref="D5" authorId="0" shapeId="0" xr:uid="{00000000-0006-0000-1100-000002000000}">
      <text>
        <r>
          <rPr>
            <sz val="9"/>
            <color indexed="81"/>
            <rFont val="Tahoma"/>
            <family val="2"/>
          </rPr>
          <t>Tiedon määritelmä tai kuvaus</t>
        </r>
      </text>
    </comment>
    <comment ref="E5" authorId="0" shapeId="0" xr:uid="{00000000-0006-0000-1100-000003000000}">
      <text>
        <r>
          <rPr>
            <sz val="9"/>
            <color indexed="81"/>
            <rFont val="Tahoma"/>
            <family val="2"/>
          </rPr>
          <t>Kuka on tämän tiedon omistaja</t>
        </r>
      </text>
    </comment>
    <comment ref="F5" authorId="0" shapeId="0" xr:uid="{00000000-0006-0000-1100-000004000000}">
      <text>
        <r>
          <rPr>
            <sz val="9"/>
            <color indexed="81"/>
            <rFont val="Tahoma"/>
            <family val="2"/>
          </rPr>
          <t>Tiivis kuvaus tiedon käytöstä ja rakenteesta</t>
        </r>
      </text>
    </comment>
    <comment ref="G5" authorId="0" shapeId="0" xr:uid="{00000000-0006-0000-1100-000005000000}">
      <text>
        <r>
          <rPr>
            <sz val="9"/>
            <color indexed="81"/>
            <rFont val="Tahoma"/>
            <family val="2"/>
          </rPr>
          <t>Kuvaus ko. tiedon tietoturvatasosta</t>
        </r>
      </text>
    </comment>
    <comment ref="H5" authorId="0" shapeId="0" xr:uid="{00000000-0006-0000-1100-000006000000}">
      <text>
        <r>
          <rPr>
            <sz val="9"/>
            <color indexed="81"/>
            <rFont val="Tahoma"/>
            <family val="2"/>
          </rPr>
          <t>Kuvaus ko. tiedon tietosuojatasosta</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1200-000001000000}">
      <text>
        <r>
          <rPr>
            <sz val="9"/>
            <color indexed="81"/>
            <rFont val="Tahoma"/>
            <family val="2"/>
          </rPr>
          <t>Tietovarannon nimi</t>
        </r>
      </text>
    </comment>
    <comment ref="D5" authorId="0" shapeId="0" xr:uid="{00000000-0006-0000-1200-000002000000}">
      <text>
        <r>
          <rPr>
            <sz val="9"/>
            <color indexed="81"/>
            <rFont val="Tahoma"/>
            <family val="2"/>
          </rPr>
          <t>Kuvaus tietovarannosta ja sen sisällöstä</t>
        </r>
      </text>
    </comment>
    <comment ref="E5" authorId="0" shapeId="0" xr:uid="{00000000-0006-0000-1200-000003000000}">
      <text>
        <r>
          <rPr>
            <sz val="9"/>
            <color indexed="81"/>
            <rFont val="Tahoma"/>
            <family val="2"/>
          </rPr>
          <t>Keskeinen tietosisältö - vrt. käsitemalli ja tietomalli</t>
        </r>
      </text>
    </comment>
    <comment ref="F5" authorId="0" shapeId="0" xr:uid="{00000000-0006-0000-1200-000004000000}">
      <text>
        <r>
          <rPr>
            <sz val="9"/>
            <color indexed="81"/>
            <rFont val="Tahoma"/>
            <family val="2"/>
          </rPr>
          <t>Erityisesti tavoitetilan tietovarantojäsennyksessä. Onko tämä kokonaan uusi vai korvaako tämä osan vanhoista tietovarannoista.</t>
        </r>
      </text>
    </comment>
    <comment ref="G5" authorId="0" shapeId="0" xr:uid="{00000000-0006-0000-1200-000005000000}">
      <text>
        <r>
          <rPr>
            <sz val="9"/>
            <color indexed="81"/>
            <rFont val="Tahoma"/>
            <family val="2"/>
          </rPr>
          <t>Onko tämä looginen tietovaranto myös organisaation ko. tiedon päätietolähde (Master Data Source, MDS)?</t>
        </r>
      </text>
    </comment>
    <comment ref="H5" authorId="0" shapeId="0" xr:uid="{00000000-0006-0000-1200-000006000000}">
      <text>
        <r>
          <rPr>
            <sz val="9"/>
            <color indexed="81"/>
            <rFont val="Tahoma"/>
            <family val="2"/>
          </rPr>
          <t>Minkälaista tietosuojatasoa tältä edellytetään</t>
        </r>
      </text>
    </comment>
    <comment ref="J5" authorId="0" shapeId="0" xr:uid="{00000000-0006-0000-1200-000007000000}">
      <text>
        <r>
          <rPr>
            <sz val="9"/>
            <color indexed="81"/>
            <rFont val="Tahoma"/>
            <family val="2"/>
          </rPr>
          <t>Muita huomioita, esim. muodostaako henkilörekisterin tms.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D1" authorId="0" shapeId="0" xr:uid="{00000000-0006-0000-1300-000001000000}">
      <text>
        <r>
          <rPr>
            <sz val="9"/>
            <color indexed="81"/>
            <rFont val="Tahoma"/>
            <family val="2"/>
          </rPr>
          <t>Voidaan kuvata joko prosessit-tietovarannot tai tietomallin pohjalta prosessit-tiedot -matriisi.</t>
        </r>
        <r>
          <rPr>
            <sz val="9"/>
            <color indexed="81"/>
            <rFont val="Tahoma"/>
            <family val="2"/>
          </rPr>
          <t xml:space="preserve">
</t>
        </r>
      </text>
    </comment>
    <comment ref="F7" authorId="0" shapeId="0" xr:uid="{00000000-0006-0000-1300-000002000000}">
      <text>
        <r>
          <rPr>
            <sz val="9"/>
            <color indexed="81"/>
            <rFont val="Tahoma"/>
            <family val="2"/>
          </rPr>
          <t xml:space="preserve">C=Create, R=Read, U=Update, D=Delete.
Kuvatkaa kuhunkin soluun.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1400-000001000000}">
      <text>
        <r>
          <rPr>
            <sz val="9"/>
            <color indexed="81"/>
            <rFont val="Tahoma"/>
            <family val="2"/>
          </rPr>
          <t>Kuvaa palvelut hierarkiaan: Sarakkeeseen B: palvelutyyppi, C: palveluluokka ja D: varsinainen tietojärjestelmäpalvelu</t>
        </r>
      </text>
    </comment>
    <comment ref="E5" authorId="0" shapeId="0" xr:uid="{00000000-0006-0000-1400-000002000000}">
      <text>
        <r>
          <rPr>
            <sz val="9"/>
            <color indexed="81"/>
            <rFont val="Tahoma"/>
            <family val="2"/>
          </rPr>
          <t>Erityisesti tavoitetilan järjestelmäjäsennyksessä. Onko tämä kokonaan uusi vai korvaako tämä osan vanhoista tietojärjestelmistä.</t>
        </r>
      </text>
    </comment>
    <comment ref="F5" authorId="0" shapeId="0" xr:uid="{00000000-0006-0000-1400-000003000000}">
      <text>
        <r>
          <rPr>
            <sz val="9"/>
            <color indexed="81"/>
            <rFont val="Tahoma"/>
            <family val="2"/>
          </rPr>
          <t>Mikä sisäinen organisaatio omistaa tämän tietojärjestelmäpalvelun</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D1" authorId="0" shapeId="0" xr:uid="{00000000-0006-0000-1500-000001000000}">
      <text>
        <r>
          <rPr>
            <sz val="9"/>
            <color indexed="81"/>
            <rFont val="Tahoma"/>
            <family val="2"/>
          </rPr>
          <t>Erityisesti loogisten tavoitejärjestelmien/palvelujen ja loogisten tietovarantojen riippuvuustaulukko.
Voidaan käyttää myös fyysisellä tasolla aitojen järjestelmien ja tietokantojen riippuvuuden mallintamiseen</t>
        </r>
        <r>
          <rPr>
            <sz val="9"/>
            <color indexed="81"/>
            <rFont val="Tahoma"/>
            <family val="2"/>
          </rPr>
          <t xml:space="preserve">
</t>
        </r>
      </text>
    </comment>
    <comment ref="F7" authorId="0" shapeId="0" xr:uid="{00000000-0006-0000-1500-000002000000}">
      <text>
        <r>
          <rPr>
            <sz val="9"/>
            <color indexed="81"/>
            <rFont val="Tahoma"/>
            <family val="2"/>
          </rPr>
          <t xml:space="preserve">C=Create, R=Read, U=Update, D=Delete.
Kuvatkaa kuhunkin soluun.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0500-000001000000}">
      <text>
        <r>
          <rPr>
            <sz val="9"/>
            <color indexed="81"/>
            <rFont val="Tahoma"/>
            <family val="2"/>
          </rPr>
          <t>Periaatteen nimi</t>
        </r>
      </text>
    </comment>
    <comment ref="C5" authorId="0" shapeId="0" xr:uid="{00000000-0006-0000-0500-000002000000}">
      <text>
        <r>
          <rPr>
            <sz val="9"/>
            <color indexed="81"/>
            <rFont val="Tahoma"/>
            <family val="2"/>
          </rPr>
          <t>Älä täytä - tämä sarake täyttyy automaattisesti viereisen arvon mukaisesti</t>
        </r>
      </text>
    </comment>
    <comment ref="D5" authorId="0" shapeId="0" xr:uid="{00000000-0006-0000-0500-000003000000}">
      <text>
        <r>
          <rPr>
            <sz val="9"/>
            <color indexed="81"/>
            <rFont val="Tahoma"/>
            <family val="2"/>
          </rPr>
          <t>5 = korkein
1 = matalin</t>
        </r>
      </text>
    </comment>
    <comment ref="E5" authorId="0" shapeId="0" xr:uid="{00000000-0006-0000-0500-000004000000}">
      <text>
        <r>
          <rPr>
            <sz val="9"/>
            <color indexed="81"/>
            <rFont val="Tahoma"/>
            <family val="2"/>
          </rPr>
          <t>Mitä periaate tarkoittaa</t>
        </r>
      </text>
    </comment>
    <comment ref="F5" authorId="0" shapeId="0" xr:uid="{00000000-0006-0000-0500-000005000000}">
      <text>
        <r>
          <rPr>
            <sz val="9"/>
            <color indexed="81"/>
            <rFont val="Tahoma"/>
            <family val="2"/>
          </rPr>
          <t>Miksi periaate on otettu mukaan, miksi se on saanut kyseisen prioriteetin</t>
        </r>
      </text>
    </comment>
    <comment ref="G5" authorId="0" shapeId="0" xr:uid="{00000000-0006-0000-0500-000006000000}">
      <text>
        <r>
          <rPr>
            <sz val="9"/>
            <color indexed="81"/>
            <rFont val="Tahoma"/>
            <family val="2"/>
          </rPr>
          <t>Mitä seurauksia tällä periaatteella on, miten se otetaan suunnittelussa huomioon</t>
        </r>
      </text>
    </comment>
    <comment ref="H5" authorId="0" shapeId="0" xr:uid="{00000000-0006-0000-0500-000007000000}">
      <text>
        <r>
          <rPr>
            <sz val="9"/>
            <color indexed="81"/>
            <rFont val="Tahoma"/>
            <family val="2"/>
          </rPr>
          <t>Kuka on tämän periaatteen ilmaissut</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D1" authorId="0" shapeId="0" xr:uid="{00000000-0006-0000-1600-000001000000}">
      <text>
        <r>
          <rPr>
            <sz val="9"/>
            <color indexed="81"/>
            <rFont val="Tahoma"/>
            <family val="2"/>
          </rPr>
          <t>Erityisesti loogisten tavoitejärjestelmien/palvelujen ja prosessien riippuvuustaulukko.
Voidaan käyttää myös fyysisellä tasolla aitojen järjestelmien ja prosessien riippuvuuden mallintamiseen</t>
        </r>
        <r>
          <rPr>
            <sz val="9"/>
            <color indexed="81"/>
            <rFont val="Tahoma"/>
            <family val="2"/>
          </rPr>
          <t xml:space="preserve">
</t>
        </r>
      </text>
    </comment>
    <comment ref="F7" authorId="0" shapeId="0" xr:uid="{00000000-0006-0000-1600-000002000000}">
      <text>
        <r>
          <rPr>
            <sz val="9"/>
            <color indexed="81"/>
            <rFont val="Tahoma"/>
            <family val="2"/>
          </rPr>
          <t xml:space="preserve">C=Create, R=Read, U=Update, D=Delete.
Kuvatkaa kuhunkin soluun.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1700-000001000000}">
      <text>
        <r>
          <rPr>
            <sz val="9"/>
            <color indexed="81"/>
            <rFont val="Tahoma"/>
            <family val="2"/>
          </rPr>
          <t>Loogisen teknologiakomponentin nimi</t>
        </r>
      </text>
    </comment>
    <comment ref="D5" authorId="0" shapeId="0" xr:uid="{00000000-0006-0000-1700-000002000000}">
      <text>
        <r>
          <rPr>
            <sz val="9"/>
            <color indexed="81"/>
            <rFont val="Tahoma"/>
            <family val="2"/>
          </rPr>
          <t xml:space="preserve">Teknologiakomponentin kuvaus, mihin se on tarkoitettu, mitä sillä tehdään
</t>
        </r>
      </text>
    </comment>
    <comment ref="F5" authorId="0" shapeId="0" xr:uid="{00000000-0006-0000-1700-000003000000}">
      <text>
        <r>
          <rPr>
            <sz val="9"/>
            <color indexed="81"/>
            <rFont val="Tahoma"/>
            <family val="2"/>
          </rPr>
          <t>Asetetaanko ko. komponentille erityisiä suorituskykyvaatimuksia</t>
        </r>
      </text>
    </comment>
    <comment ref="G5" authorId="0" shapeId="0" xr:uid="{00000000-0006-0000-1700-000004000000}">
      <text>
        <r>
          <rPr>
            <sz val="9"/>
            <color indexed="81"/>
            <rFont val="Tahoma"/>
            <family val="2"/>
          </rPr>
          <t>Asetetaanko ko. teknologiakomponentille erityisiä skaalautuvuusvaatimuksia</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1800-000001000000}">
      <text>
        <r>
          <rPr>
            <sz val="9"/>
            <color indexed="81"/>
            <rFont val="Tahoma"/>
            <family val="2"/>
          </rPr>
          <t>Nimi tietoturvaperiaatteelle</t>
        </r>
      </text>
    </comment>
    <comment ref="E5" authorId="0" shapeId="0" xr:uid="{00000000-0006-0000-1800-000002000000}">
      <text>
        <r>
          <rPr>
            <sz val="9"/>
            <color indexed="81"/>
            <rFont val="Tahoma"/>
            <family val="2"/>
          </rPr>
          <t>Tietoturvaperiaatteen kuvaus, mitä se tarkoittaa</t>
        </r>
      </text>
    </comment>
    <comment ref="F5" authorId="0" shapeId="0" xr:uid="{00000000-0006-0000-1800-000003000000}">
      <text>
        <r>
          <rPr>
            <sz val="9"/>
            <color indexed="81"/>
            <rFont val="Tahoma"/>
            <family val="2"/>
          </rPr>
          <t>Mikä on kyseisen valvottavan tekijän hälytyksen raja-arvo.</t>
        </r>
        <r>
          <rPr>
            <sz val="9"/>
            <color indexed="81"/>
            <rFont val="Tahoma"/>
            <family val="2"/>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9" authorId="0" shapeId="0" xr:uid="{00000000-0006-0000-1900-000001000000}">
      <text>
        <r>
          <rPr>
            <sz val="9"/>
            <color indexed="81"/>
            <rFont val="Tahoma"/>
            <family val="2"/>
          </rPr>
          <t>Liittymän nimi</t>
        </r>
      </text>
    </comment>
    <comment ref="C9" authorId="0" shapeId="0" xr:uid="{00000000-0006-0000-1900-000002000000}">
      <text>
        <r>
          <rPr>
            <sz val="9"/>
            <color indexed="81"/>
            <rFont val="Tahoma"/>
            <family val="2"/>
          </rPr>
          <t>Siirtyvän tiedon lähde. Paikka, jossa tieto on ennen tiedon siirtoa rajapinnan kautta.</t>
        </r>
      </text>
    </comment>
    <comment ref="D9" authorId="0" shapeId="0" xr:uid="{00000000-0006-0000-1900-000003000000}">
      <text>
        <r>
          <rPr>
            <sz val="9"/>
            <color indexed="81"/>
            <rFont val="Tahoma"/>
            <family val="2"/>
          </rPr>
          <t>Kohdejärjestelmä / rekisteri. Ratkaisu, jossa EI ole ko. siirtyvää tietoa ennen rajapinnan kautta tapahtuvaa tiedonsiirtoa.</t>
        </r>
      </text>
    </comment>
    <comment ref="E9" authorId="0" shapeId="0" xr:uid="{00000000-0006-0000-1900-000004000000}">
      <text>
        <r>
          <rPr>
            <sz val="9"/>
            <color indexed="81"/>
            <rFont val="Tahoma"/>
            <family val="2"/>
          </rPr>
          <t xml:space="preserve">Rajapinnan ja tiedonsirron tyyppi, ks. yllä
</t>
        </r>
      </text>
    </comment>
    <comment ref="F9" authorId="0" shapeId="0" xr:uid="{00000000-0006-0000-1900-000005000000}">
      <text>
        <r>
          <rPr>
            <sz val="9"/>
            <color indexed="81"/>
            <rFont val="Tahoma"/>
            <family val="2"/>
          </rPr>
          <t>Mihin tätä rajapintaa käytetään tai hyödynnetään? Mitä tietoa siinä siirtyy ja miksi?</t>
        </r>
      </text>
    </comment>
    <comment ref="G9" authorId="0" shapeId="0" xr:uid="{00000000-0006-0000-1900-000006000000}">
      <text>
        <r>
          <rPr>
            <sz val="9"/>
            <color indexed="81"/>
            <rFont val="Tahoma"/>
            <family val="2"/>
          </rPr>
          <t>Miten rajapinta on toteutettu teknisesti</t>
        </r>
      </text>
    </comment>
    <comment ref="I9" authorId="0" shapeId="0" xr:uid="{00000000-0006-0000-1900-000007000000}">
      <text>
        <r>
          <rPr>
            <sz val="9"/>
            <color indexed="81"/>
            <rFont val="Tahoma"/>
            <family val="2"/>
          </rPr>
          <t>Yleinen kuvaus rajapinnan läpi kulkevista sanomista, tiedoista ja/tai tapahtumavolyymistä</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1A00-000001000000}">
      <text>
        <r>
          <rPr>
            <sz val="9"/>
            <color indexed="81"/>
            <rFont val="Tahoma"/>
            <family val="2"/>
          </rPr>
          <t>Tietovarannon nimi (tietokanta tai muu taltio)</t>
        </r>
      </text>
    </comment>
    <comment ref="C5" authorId="0" shapeId="0" xr:uid="{00000000-0006-0000-1A00-000002000000}">
      <text>
        <r>
          <rPr>
            <sz val="9"/>
            <color indexed="81"/>
            <rFont val="Tahoma"/>
            <family val="2"/>
          </rPr>
          <t>Mitä olennaista tietoa tämä tietovaranto sisältää</t>
        </r>
      </text>
    </comment>
    <comment ref="D5" authorId="0" shapeId="0" xr:uid="{00000000-0006-0000-1A00-000003000000}">
      <text>
        <r>
          <rPr>
            <sz val="9"/>
            <color indexed="81"/>
            <rFont val="Tahoma"/>
            <family val="2"/>
          </rPr>
          <t>Tietokantateknologia - mitä tietokantatuotetta ja versiota käytetään. Muista tietovarannoista (esim. verkkolevy, tiedosto tms.) kuvataan yleinen teknologiakuvaus</t>
        </r>
      </text>
    </comment>
    <comment ref="E5" authorId="0" shapeId="0" xr:uid="{00000000-0006-0000-1A00-000004000000}">
      <text>
        <r>
          <rPr>
            <sz val="9"/>
            <color indexed="81"/>
            <rFont val="Tahoma"/>
            <family val="2"/>
          </rPr>
          <t>Yleinen kuvaus tietokannan tai muun tietovarannon käyttötiheydestä, tapahtumavolyymeistä tms.</t>
        </r>
      </text>
    </comment>
    <comment ref="F5" authorId="0" shapeId="0" xr:uid="{00000000-0006-0000-1A00-000005000000}">
      <text>
        <r>
          <rPr>
            <sz val="9"/>
            <color indexed="81"/>
            <rFont val="Tahoma"/>
            <family val="2"/>
          </rPr>
          <t>Mikä on ko. tietovarannon palvelutaso</t>
        </r>
      </text>
    </comment>
    <comment ref="G5" authorId="0" shapeId="0" xr:uid="{00000000-0006-0000-1A00-000006000000}">
      <text>
        <r>
          <rPr>
            <sz val="9"/>
            <color indexed="81"/>
            <rFont val="Tahoma"/>
            <family val="2"/>
          </rPr>
          <t>Karkea arvio tietovarannon koosta (GB)</t>
        </r>
      </text>
    </comment>
    <comment ref="H5" authorId="0" shapeId="0" xr:uid="{00000000-0006-0000-1A00-000007000000}">
      <text>
        <r>
          <rPr>
            <sz val="9"/>
            <color indexed="81"/>
            <rFont val="Tahoma"/>
            <family val="2"/>
          </rPr>
          <t>Karkea arvio ko. tietovarannon tietueiden määrästä</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C5" authorId="0" shapeId="0" xr:uid="{00000000-0006-0000-1B00-000001000000}">
      <text>
        <r>
          <rPr>
            <sz val="9"/>
            <color indexed="81"/>
            <rFont val="Tahoma"/>
            <family val="2"/>
          </rPr>
          <t>Selite, mitä termi tarkoittaa</t>
        </r>
      </text>
    </comment>
    <comment ref="D5" authorId="0" shapeId="0" xr:uid="{00000000-0006-0000-1B00-000002000000}">
      <text>
        <r>
          <rPr>
            <sz val="9"/>
            <color indexed="81"/>
            <rFont val="Tahoma"/>
            <family val="2"/>
          </rPr>
          <t>Selite, mitä termi tarkoittaa</t>
        </r>
      </text>
    </comment>
    <comment ref="E5" authorId="0" shapeId="0" xr:uid="{00000000-0006-0000-1B00-000003000000}">
      <text>
        <r>
          <rPr>
            <sz val="9"/>
            <color indexed="81"/>
            <rFont val="Tahoma"/>
            <family val="2"/>
          </rPr>
          <t xml:space="preserve">Mitä rajoituksia tai rajauksia tähän koodistoon ja sen käyttöön liittyy?
</t>
        </r>
      </text>
    </comment>
    <comment ref="F5" authorId="0" shapeId="0" xr:uid="{00000000-0006-0000-1B00-000004000000}">
      <text>
        <r>
          <rPr>
            <sz val="9"/>
            <color indexed="81"/>
            <rFont val="Tahoma"/>
            <family val="2"/>
          </rPr>
          <t xml:space="preserve">Mihin mahdollisiin kohdealueen standardeihin tai määrityksiin kyseinen koodisto ja sen arvolistat perustuvat?
</t>
        </r>
      </text>
    </comment>
    <comment ref="G5" authorId="0" shapeId="0" xr:uid="{00000000-0006-0000-1B00-000005000000}">
      <text>
        <r>
          <rPr>
            <sz val="9"/>
            <color indexed="81"/>
            <rFont val="Tahoma"/>
            <family val="2"/>
          </rPr>
          <t xml:space="preserve">Mitkä järjestelmät ja palvelut tällä hetkellä jo käyttävät tätä koodistoa?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1C00-000001000000}">
      <text>
        <r>
          <rPr>
            <sz val="9"/>
            <color indexed="81"/>
            <rFont val="Tahoma"/>
            <family val="2"/>
          </rPr>
          <t>Organisaation tuntema tietojärjestelmästä käyttämä nimi</t>
        </r>
      </text>
    </comment>
    <comment ref="C5" authorId="0" shapeId="0" xr:uid="{00000000-0006-0000-1C00-000002000000}">
      <text>
        <r>
          <rPr>
            <sz val="9"/>
            <color indexed="81"/>
            <rFont val="Tahoma"/>
            <family val="2"/>
          </rPr>
          <t>Millä järjestelmätuotteella tai tuotteilla kyseinen järjestelmäkokonaisuus on rakennettu</t>
        </r>
      </text>
    </comment>
    <comment ref="D5" authorId="0" shapeId="0" xr:uid="{00000000-0006-0000-1C00-000003000000}">
      <text>
        <r>
          <rPr>
            <sz val="9"/>
            <color indexed="81"/>
            <rFont val="Tahoma"/>
            <family val="2"/>
          </rPr>
          <t>Tietojärjestelmän tiivis kuvaus</t>
        </r>
      </text>
    </comment>
    <comment ref="E5" authorId="0" shapeId="0" xr:uid="{00000000-0006-0000-1C00-000004000000}">
      <text>
        <r>
          <rPr>
            <sz val="9"/>
            <color indexed="81"/>
            <rFont val="Tahoma"/>
            <family val="2"/>
          </rPr>
          <t>Mitkä tahot tai organisaatiot (esim. kaikki koulutuksen järjestäjät, kunnan sivistystoimi tms.)  ovat kyseisen järjestelmän käyttäjiä</t>
        </r>
      </text>
    </comment>
    <comment ref="F5" authorId="0" shapeId="0" xr:uid="{00000000-0006-0000-1C00-000005000000}">
      <text>
        <r>
          <rPr>
            <sz val="9"/>
            <color indexed="81"/>
            <rFont val="Tahoma"/>
            <family val="2"/>
          </rPr>
          <t>Mitkä henkilöroolit ovat kyseisen järjestelmän käyttäjiä (esim. opintosihteeri, lääkäri, asiakaspalveluasiantuntija)?</t>
        </r>
      </text>
    </comment>
    <comment ref="G5" authorId="0" shapeId="0" xr:uid="{00000000-0006-0000-1C00-000006000000}">
      <text>
        <r>
          <rPr>
            <sz val="9"/>
            <color indexed="81"/>
            <rFont val="Tahoma"/>
            <family val="2"/>
          </rPr>
          <t>Kuka on toimittanut järjestelmän, kuka hoitaa ylläpidon</t>
        </r>
      </text>
    </comment>
    <comment ref="H5" authorId="0" shapeId="0" xr:uid="{00000000-0006-0000-1C00-000007000000}">
      <text>
        <r>
          <rPr>
            <sz val="9"/>
            <color indexed="81"/>
            <rFont val="Tahoma"/>
            <family val="2"/>
          </rPr>
          <t>Mikä on järjestelmän pääasiallinen toteutusteknologia. Ks. KA-menetelmädokumentti</t>
        </r>
        <r>
          <rPr>
            <sz val="9"/>
            <color indexed="81"/>
            <rFont val="Tahoma"/>
            <family val="2"/>
          </rPr>
          <t xml:space="preserve">
</t>
        </r>
      </text>
    </comment>
    <comment ref="I5" authorId="0" shapeId="0" xr:uid="{00000000-0006-0000-1C00-000008000000}">
      <text>
        <r>
          <rPr>
            <sz val="9"/>
            <color indexed="81"/>
            <rFont val="Tahoma"/>
            <family val="2"/>
          </rPr>
          <t>Mikä on järjestelmän pääasiallinen tietokantateknologia, jos siihen liittyy itsenäinen tietokanta. Ks. KA-menetelmädokumentti</t>
        </r>
      </text>
    </comment>
    <comment ref="J5" authorId="0" shapeId="0" xr:uid="{00000000-0006-0000-1C00-000009000000}">
      <text>
        <r>
          <rPr>
            <sz val="9"/>
            <color indexed="81"/>
            <rFont val="Tahoma"/>
            <family val="2"/>
          </rPr>
          <t>Mikä on järjestelmän käyttöliittymäteknologia. Ks. KA-menetelmädokumentti.</t>
        </r>
      </text>
    </comment>
    <comment ref="K5" authorId="0" shapeId="0" xr:uid="{00000000-0006-0000-1C00-00000A000000}">
      <text>
        <r>
          <rPr>
            <sz val="9"/>
            <color indexed="81"/>
            <rFont val="Tahoma"/>
            <family val="2"/>
          </rPr>
          <t>Mikä on järjestelmän pääasiallinen palvelinteknologia. Ks. KA-menetelmädokumentti</t>
        </r>
      </text>
    </comment>
    <comment ref="C6" authorId="0" shapeId="0" xr:uid="{00000000-0006-0000-1C00-00000B000000}">
      <text>
        <r>
          <rPr>
            <sz val="9"/>
            <color indexed="81"/>
            <rFont val="Tahoma"/>
            <family val="2"/>
          </rPr>
          <t>Tyypillisesti esim. taloushallinnon ja henkilöstöhallinnon välineet, viestintäratkaisut ja mahdollisesti toiminnanohjauksen ja johdon raportoinnin välineet tms.</t>
        </r>
      </text>
    </comment>
    <comment ref="C40" authorId="0" shapeId="0" xr:uid="{00000000-0006-0000-1C00-00000C000000}">
      <text>
        <r>
          <rPr>
            <sz val="9"/>
            <color indexed="81"/>
            <rFont val="Tahoma"/>
            <family val="2"/>
          </rPr>
          <t>Tyypillisesti tietotekniikkayksikön / tietohallinnon välineet ym. Välttämättömät välineet.</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1D00-000001000000}">
      <text>
        <r>
          <rPr>
            <sz val="9"/>
            <color indexed="81"/>
            <rFont val="Tahoma"/>
            <family val="2"/>
          </rPr>
          <t>Loogisen teknologiakomponentin nimi</t>
        </r>
      </text>
    </comment>
    <comment ref="D5" authorId="0" shapeId="0" xr:uid="{00000000-0006-0000-1D00-000002000000}">
      <text>
        <r>
          <rPr>
            <sz val="9"/>
            <color indexed="81"/>
            <rFont val="Tahoma"/>
            <family val="2"/>
          </rPr>
          <t>Teknologivalinnan kohde, mihin se on tarkoitettu tai mihin sitä on tarkoitus hyödyntää</t>
        </r>
      </text>
    </comment>
    <comment ref="E5" authorId="0" shapeId="0" xr:uid="{00000000-0006-0000-1D00-000003000000}">
      <text>
        <r>
          <rPr>
            <sz val="9"/>
            <color indexed="81"/>
            <rFont val="Tahoma"/>
            <family val="2"/>
          </rPr>
          <t>Kuvaa tähän, mitä teknologiaa ensisijaisesti suositaan (esim. tietokanta = MySQL tai MS SQL Server tms.)</t>
        </r>
      </text>
    </comment>
    <comment ref="F5" authorId="0" shapeId="0" xr:uid="{00000000-0006-0000-1D00-000004000000}">
      <text>
        <r>
          <rPr>
            <sz val="9"/>
            <color indexed="81"/>
            <rFont val="Tahoma"/>
            <family val="2"/>
          </rPr>
          <t>Asetetaanko kyseinen teknologiavalinta
jo valiitseva teknologia vai onko se vasta
tavoitteena?</t>
        </r>
      </text>
    </comment>
    <comment ref="G5" authorId="0" shapeId="0" xr:uid="{00000000-0006-0000-1D00-000005000000}">
      <text>
        <r>
          <rPr>
            <sz val="9"/>
            <color indexed="81"/>
            <rFont val="Tahoma"/>
            <family val="2"/>
          </rPr>
          <t>Kuvaa tähän, mitä teknologiaa toissijaisesti suositaan (esim. tietokanta = MySQL tai MS SQL Server tms.), jos ensisijaista teknologiaratkaisua ei ole saatavissa.</t>
        </r>
      </text>
    </comment>
    <comment ref="H5" authorId="0" shapeId="0" xr:uid="{00000000-0006-0000-1D00-000006000000}">
      <text>
        <r>
          <rPr>
            <sz val="9"/>
            <color indexed="81"/>
            <rFont val="Tahoma"/>
            <family val="2"/>
          </rPr>
          <t>Asetetaanko kyseinen teknologiavalinta
jo valiitseva teknologia vai onko se vasta
tavoitteena?</t>
        </r>
      </text>
    </comment>
    <comment ref="I5" authorId="0" shapeId="0" xr:uid="{00000000-0006-0000-1D00-000007000000}">
      <text>
        <r>
          <rPr>
            <sz val="9"/>
            <color indexed="81"/>
            <rFont val="Tahoma"/>
            <family val="2"/>
          </rPr>
          <t>Kuka vastaa tästä teknologiasta omassa organisaatiossa?</t>
        </r>
      </text>
    </comment>
    <comment ref="C14" authorId="0" shapeId="0" xr:uid="{00000000-0006-0000-1D00-000008000000}">
      <text>
        <r>
          <rPr>
            <sz val="9"/>
            <color indexed="81"/>
            <rFont val="Tahoma"/>
            <family val="2"/>
          </rPr>
          <t>Esim. kytkimet, reitittimet, palomuurit, IPS:t, wlan-laitteet, jne.</t>
        </r>
      </text>
    </comment>
    <comment ref="C26" authorId="0" shapeId="0" xr:uid="{00000000-0006-0000-1D00-000009000000}">
      <text>
        <r>
          <rPr>
            <sz val="9"/>
            <color indexed="81"/>
            <rFont val="Tahoma"/>
            <family val="2"/>
          </rPr>
          <t>Sisältää myös varmistusratkaisut, levyjärjestellmät ym.</t>
        </r>
      </text>
    </comment>
    <comment ref="C49" authorId="0" shapeId="0" xr:uid="{00000000-0006-0000-1D00-00000A000000}">
      <text>
        <r>
          <rPr>
            <sz val="9"/>
            <color indexed="81"/>
            <rFont val="Tahoma"/>
            <family val="2"/>
          </rPr>
          <t>Sisältää myös mm. monitoimilaitteet, verkkotulostimet, skannerit</t>
        </r>
      </text>
    </comment>
    <comment ref="C71" authorId="0" shapeId="0" xr:uid="{00000000-0006-0000-1D00-00000B000000}">
      <text>
        <r>
          <rPr>
            <sz val="9"/>
            <color indexed="81"/>
            <rFont val="Tahoma"/>
            <family val="2"/>
          </rPr>
          <t>Toimintariippumattomat järjestelmäteknogoiat, esim. julkaisujärjestelmäalusta, raportointiratkaisu, taloushallinnon järjestelmä, henkilöstöhallinnon järjestelmä, dokumentinhallinta, ryhmätyöratkaisu</t>
        </r>
      </text>
    </comment>
    <comment ref="C82" authorId="0" shapeId="0" xr:uid="{00000000-0006-0000-1D00-00000C000000}">
      <text>
        <r>
          <rPr>
            <sz val="9"/>
            <color indexed="81"/>
            <rFont val="Tahoma"/>
            <family val="2"/>
          </rPr>
          <t>Esim. työkaluvalinnat - tiketöintityökalu, konfiguraatiotyökalu, valvontaratkaisu tms.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D5" authorId="0" shapeId="0" xr:uid="{00000000-0006-0000-1E00-000001000000}">
      <text>
        <r>
          <rPr>
            <sz val="9"/>
            <color indexed="81"/>
            <rFont val="Tahoma"/>
            <family val="2"/>
          </rPr>
          <t xml:space="preserve">Mikä on ko. kohteen palvelutasotavoite - erityisesti tässä käsitellään kokonaisia järjestelmiä tai palvelimia ja levylaitteita. Jos palvelimessa on tietokantapalvelu, myös sen käyttöpaveluun voidaan erikseen määritellä itsenäinen palvelutaso.
Hyödyntäkää JHS 174 -palvelutasoluokitusta.
</t>
        </r>
      </text>
    </comment>
    <comment ref="F5" authorId="0" shapeId="0" xr:uid="{00000000-0006-0000-1E00-000002000000}">
      <text>
        <r>
          <rPr>
            <sz val="9"/>
            <color indexed="81"/>
            <rFont val="Tahoma"/>
            <family val="2"/>
          </rPr>
          <t>Tähän kokonaisuuteen voi kuvata vielä tarkemmin ko. kohteen teknistä sisältöä. Tällä voi olla merkitystä palveluja hinnoiteltaessa. Huom. Joskus myös prosessorien ja prosessoritytimien määrä vaikuttaa palvelinten käyttöpalveluhinnoitteluun.</t>
        </r>
      </text>
    </comment>
    <comment ref="I5" authorId="0" shapeId="0" xr:uid="{00000000-0006-0000-1E00-000003000000}">
      <text>
        <r>
          <rPr>
            <sz val="9"/>
            <color indexed="81"/>
            <rFont val="Tahoma"/>
            <family val="2"/>
          </rPr>
          <t>Tähän kuvataan, miten ko. ratkaisun kapasittettipalvelut toteutetaan. I-sarakkeeseen kuvataan, mihin ko. kohde on sijoitettu.
Sarakkeesssa J kuvataan, onko ko. palvelin tai järjestelmä hankittu vuokrapalveluna (kapasiteettipalveluna) ulkoiselta toimittajalta (=k) vai onko kyseessä itse järjestetty vuokralaite (oma tai itse vuokrattu omaan käyttöön) (=e).
Sarakkeeseen K kuvataan, kuinka paljon ko. palvelimeen on vuokrattu ulkoiselta toimittajalta tallennustilaa. Mikäli kyseessä on oma levytila, kirjatkaa ko. sarakkeeseen 0 GB.</t>
        </r>
      </text>
    </comment>
    <comment ref="L5" authorId="0" shapeId="0" xr:uid="{00000000-0006-0000-1E00-000004000000}">
      <text>
        <r>
          <rPr>
            <sz val="9"/>
            <color indexed="81"/>
            <rFont val="Tahoma"/>
            <family val="2"/>
          </rPr>
          <t xml:space="preserve">Listatkaa tämän palvelimen (tai kokonaisjärjestelmän) palveluun kuuluvat sovellusylläpidon palvelukohteet (esim. MS Sharepoint, Apache, erityissovellus A, tms.). 
Mikäli sovellusylläpidossanne on selkeitä palvelutasoja, voitte korvata rastin sovelliusylläpitonne palvelutasokirjaimella tms.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0600-000001000000}">
      <text>
        <r>
          <rPr>
            <sz val="9"/>
            <color indexed="81"/>
            <rFont val="Tahoma"/>
            <family val="2"/>
          </rPr>
          <t>Nimi tietoturvaperiaatteelle</t>
        </r>
      </text>
    </comment>
    <comment ref="E5" authorId="0" shapeId="0" xr:uid="{00000000-0006-0000-0600-000002000000}">
      <text>
        <r>
          <rPr>
            <sz val="9"/>
            <color indexed="81"/>
            <rFont val="Tahoma"/>
            <family val="2"/>
          </rPr>
          <t>Tietoturvaperiaatteen kuvaus, mitä se tarkoittaa</t>
        </r>
      </text>
    </comment>
    <comment ref="G5" authorId="0" shapeId="0" xr:uid="{00000000-0006-0000-0600-000003000000}">
      <text>
        <r>
          <rPr>
            <sz val="9"/>
            <color indexed="81"/>
            <rFont val="Tahoma"/>
            <family val="2"/>
          </rPr>
          <t>Perustuuko tämä tietoturvaperiaate johonkin ohjeeseen tai taustaan (esim. Vahti-ohje)? Mistä tämä tietoturvaperiaate on lähtöisin.</t>
        </r>
      </text>
    </comment>
    <comment ref="H5" authorId="0" shapeId="0" xr:uid="{00000000-0006-0000-0600-000004000000}">
      <text>
        <r>
          <rPr>
            <sz val="9"/>
            <color indexed="81"/>
            <rFont val="Tahoma"/>
            <family val="2"/>
          </rPr>
          <t>Muita huomioita tietoturvaperiaatteesta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0700-000001000000}">
      <text>
        <r>
          <rPr>
            <sz val="9"/>
            <color indexed="81"/>
            <rFont val="Tahoma"/>
            <family val="2"/>
          </rPr>
          <t>Keskeinen strategialinjaus</t>
        </r>
      </text>
    </comment>
    <comment ref="C5" authorId="0" shapeId="0" xr:uid="{00000000-0006-0000-0700-000002000000}">
      <text>
        <r>
          <rPr>
            <sz val="9"/>
            <color indexed="81"/>
            <rFont val="Tahoma"/>
            <family val="2"/>
          </rPr>
          <t>Mitä vaikutuksia ko. linjauksella on arkkitehtuuriin tai sen kehittämiseen</t>
        </r>
      </text>
    </comment>
    <comment ref="D5" authorId="0" shapeId="0" xr:uid="{00000000-0006-0000-0700-000003000000}">
      <text>
        <r>
          <rPr>
            <sz val="9"/>
            <color indexed="81"/>
            <rFont val="Tahoma"/>
            <family val="2"/>
          </rPr>
          <t>Mistä tämä linjaus on lähtöisin? Kuka sen ilmaisi?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D5" authorId="0" shapeId="0" xr:uid="{00000000-0006-0000-0400-000001000000}">
      <text>
        <r>
          <rPr>
            <sz val="9"/>
            <color indexed="81"/>
            <rFont val="Tahoma"/>
            <family val="2"/>
          </rPr>
          <t>Kuvaa palvelut hierarkiaan: 
Sarakkeeseen B: sidosarkkitehtuuriluokka, C: sidisarkkitehtuuriryhmä ja D: varsinainen sidosarkkitehtuuri.
Pohjassa on valmiita otsikoita muistin virkistämiseksi. Poistakaa tarpeettomat rivit tai lisätkää (kopioikaa tyhjiä rivejä) tarvittaessa rivejä.
Jos kohdealueeseen ei liity luontevia sidosluokkia tai -ryhmiä, kuvaa vain sidosarkkitehtuurit, -projektit ja -määritykset / suositukset.</t>
        </r>
      </text>
    </comment>
    <comment ref="E5" authorId="0" shapeId="0" xr:uid="{00000000-0006-0000-0400-000002000000}">
      <text>
        <r>
          <rPr>
            <sz val="9"/>
            <color indexed="81"/>
            <rFont val="Tahoma"/>
            <family val="2"/>
          </rPr>
          <t>Onko sidosarkkitehtuuri tätä arkkitehtuurityötä ohjaava vai velvoittaako se tiettyihin linjauksiin vai onko kysessä vain yleisesti huomioitava sidosarkkitehtuuri tai -projekti jota voidaan mahdollisesti hyödyntää</t>
        </r>
      </text>
    </comment>
    <comment ref="F5" authorId="0" shapeId="0" xr:uid="{00000000-0006-0000-0400-000003000000}">
      <text>
        <r>
          <rPr>
            <sz val="9"/>
            <color indexed="81"/>
            <rFont val="Tahoma"/>
            <family val="2"/>
          </rPr>
          <t>Kuvaus ko. sidosarkkitehtuurin keskeisestä sisällöstä</t>
        </r>
      </text>
    </comment>
    <comment ref="G5" authorId="0" shapeId="0" xr:uid="{00000000-0006-0000-0400-000004000000}">
      <text>
        <r>
          <rPr>
            <sz val="9"/>
            <color indexed="81"/>
            <rFont val="Tahoma"/>
            <family val="2"/>
          </rPr>
          <t xml:space="preserve">Kuka vastaa tästä sidosarkkitehtuurista, kuka on sen omistaja ja keneltä saa lisätietoja.
</t>
        </r>
      </text>
    </comment>
    <comment ref="I5" authorId="0" shapeId="0" xr:uid="{00000000-0006-0000-0400-000005000000}">
      <text>
        <r>
          <rPr>
            <sz val="9"/>
            <color indexed="81"/>
            <rFont val="Tahoma"/>
            <family val="2"/>
          </rPr>
          <t>Johtopäätös, miten kyseinen sidosarkkitehtuuri, määräys, suositus tai sidosprojekti huomioidaan tässä arkkitehtuurikehityksessä</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0800-000001000000}">
      <text>
        <r>
          <rPr>
            <sz val="9"/>
            <color indexed="81"/>
            <rFont val="Tahoma"/>
            <family val="2"/>
          </rPr>
          <t>Kuvaus vaatimuksesta tai tavoitteesta</t>
        </r>
      </text>
    </comment>
    <comment ref="D5" authorId="0" shapeId="0" xr:uid="{00000000-0006-0000-0800-000002000000}">
      <text>
        <r>
          <rPr>
            <sz val="9"/>
            <color indexed="81"/>
            <rFont val="Tahoma"/>
            <family val="2"/>
          </rPr>
          <t>Kuka tai ketkä hyötyvät, jos ko. tavoite tai vaatimus saavutetaan?</t>
        </r>
      </text>
    </comment>
    <comment ref="E5" authorId="0" shapeId="0" xr:uid="{00000000-0006-0000-0800-000003000000}">
      <text>
        <r>
          <rPr>
            <sz val="9"/>
            <color indexed="81"/>
            <rFont val="Tahoma"/>
            <family val="2"/>
          </rPr>
          <t xml:space="preserve">Kuka tai mikä taho esitti ko. vaatimuksen tai tavoitteen.
Esittäjän pääluokan tulee löytyä Sidosryhmät -välilehdeltä
</t>
        </r>
      </text>
    </comment>
    <comment ref="F5" authorId="0" shapeId="0" xr:uid="{00000000-0006-0000-0800-000004000000}">
      <text>
        <r>
          <rPr>
            <sz val="9"/>
            <color indexed="81"/>
            <rFont val="Tahoma"/>
            <family val="2"/>
          </rPr>
          <t>Kuka tai mikä taho esitti ko. vaatimuksen tai tavoitteen.
Esittäjä tulee löytyä Sidosryhmät -välilehdeltä.</t>
        </r>
      </text>
    </comment>
    <comment ref="G5" authorId="0" shapeId="0" xr:uid="{00000000-0006-0000-0800-000005000000}">
      <text>
        <r>
          <rPr>
            <sz val="9"/>
            <color indexed="81"/>
            <rFont val="Tahoma"/>
            <family val="2"/>
          </rPr>
          <t>Minkä tyyppisestä vaatimuksesta tai tavoitteesta on kyse.
Minkätyyppisestä haasteesta, ongelmasta tai puutteesta on kyse.</t>
        </r>
      </text>
    </comment>
    <comment ref="H5" authorId="0" shapeId="0" xr:uid="{00000000-0006-0000-0800-000006000000}">
      <text>
        <r>
          <rPr>
            <sz val="9"/>
            <color indexed="81"/>
            <rFont val="Tahoma"/>
            <family val="2"/>
          </rPr>
          <t>Mittari, joka kuvaa vaatimuksen tai tavoitteen saavuttamista konkreettisesti</t>
        </r>
      </text>
    </comment>
    <comment ref="I5" authorId="0" shapeId="0" xr:uid="{00000000-0006-0000-0800-000007000000}">
      <text>
        <r>
          <rPr>
            <sz val="9"/>
            <color indexed="81"/>
            <rFont val="Tahoma"/>
            <family val="2"/>
          </rPr>
          <t>Vasemmalla olevan mittarin konkreettinen tavoitearvo</t>
        </r>
      </text>
    </comment>
    <comment ref="J5" authorId="0" shapeId="0" xr:uid="{00000000-0006-0000-0800-000008000000}">
      <text>
        <r>
          <rPr>
            <sz val="9"/>
            <color indexed="81"/>
            <rFont val="Tahoma"/>
            <family val="2"/>
          </rPr>
          <t>miten vaatimus on toteutunut tähän mennessä?</t>
        </r>
      </text>
    </comment>
    <comment ref="K5" authorId="0" shapeId="0" xr:uid="{00000000-0006-0000-0800-000009000000}">
      <text>
        <r>
          <rPr>
            <sz val="9"/>
            <color indexed="81"/>
            <rFont val="Tahoma"/>
            <family val="2"/>
          </rPr>
          <t>Muuta vaatimukseen / tavoitteeseen liittyvää. Esim. edellytykset tai reunaehdot vaatimuksen saavuttamiselle.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D5" authorId="0" shapeId="0" xr:uid="{00000000-0006-0000-0900-000001000000}">
      <text>
        <r>
          <rPr>
            <sz val="9"/>
            <color indexed="81"/>
            <rFont val="Tahoma"/>
            <family val="2"/>
          </rPr>
          <t>Kuvaa palvelut hierarkiaan: Sarakkeeseen B: palveluluokka, C: palveluryhmä ja D: varsinainen palvelu
Palvelut voidaan suoraan listata myös sarakkeeseen D ilman erityistä palveluryhmittelyä, jos kyseisen kohteen palveluita ei ole luontevasti ryhmiteltävissä</t>
        </r>
      </text>
    </comment>
    <comment ref="E5" authorId="0" shapeId="0" xr:uid="{00000000-0006-0000-0900-000002000000}">
      <text>
        <r>
          <rPr>
            <sz val="9"/>
            <color indexed="81"/>
            <rFont val="Tahoma"/>
            <family val="2"/>
          </rPr>
          <t>Kuvaus palvelusta</t>
        </r>
      </text>
    </comment>
    <comment ref="F5" authorId="0" shapeId="0" xr:uid="{00000000-0006-0000-0900-000003000000}">
      <text>
        <r>
          <rPr>
            <sz val="9"/>
            <color indexed="81"/>
            <rFont val="Tahoma"/>
            <family val="2"/>
          </rPr>
          <t xml:space="preserve">Kuka vastaa tästä palvelusta, kuka on sen omistaja
Tulee löytyä Roolit -välilehdeltä
</t>
        </r>
      </text>
    </comment>
    <comment ref="G5" authorId="0" shapeId="0" xr:uid="{00000000-0006-0000-0900-000004000000}">
      <text>
        <r>
          <rPr>
            <sz val="9"/>
            <color indexed="81"/>
            <rFont val="Tahoma"/>
            <family val="2"/>
          </rPr>
          <t>Keille tätä palvelua tehdään, ketkä tai mitkä tahot ovat sen asiakkaita. 
Huom. Palvelua voidaan tarjota sekä sisäisille että ulkoisille asiakkaille</t>
        </r>
      </text>
    </comment>
    <comment ref="H5" authorId="0" shapeId="0" xr:uid="{00000000-0006-0000-0900-000005000000}">
      <text>
        <r>
          <rPr>
            <sz val="9"/>
            <color indexed="81"/>
            <rFont val="Tahoma"/>
            <family val="2"/>
          </rPr>
          <t>Mitkä ovat tämän palvelun sidosryhmiä
Tulee löytyä Sidosryhmät -välilehdeltä</t>
        </r>
      </text>
    </comment>
    <comment ref="K5" authorId="0" shapeId="0" xr:uid="{00000000-0006-0000-0900-000006000000}">
      <text>
        <r>
          <rPr>
            <sz val="9"/>
            <color indexed="81"/>
            <rFont val="Tahoma"/>
            <family val="2"/>
          </rPr>
          <t xml:space="preserve">Palveluun liittyvien asiointipalvelujen sähköistyksen aste:
Taso 0 – Ei saatavissa Palvelua ei ole saatavissa sähköisessä muodossa.
Taso 1 – Informaatio Palvelun käynnistämiseen tarvittava informaatio on saatavilla sähköisesti (esim. julkisen verkkosivun kautta)
Taso 2 – Yksisuuntainen vuorovaikutus Palvelun käynnistämiseen tarvittava paperinen (tulostettava) lomake on saatavilla julkisen nettisivun kautta. Tämä taso sisältää myös yksinkertaisen sähköisen lomakkeen, jonka käyttö ei vaadi käyttäjän tunnistamista.
Taso 3 – Kaksisuuntainen vuorovaikutus Palvelu voidaan käynnistää syöttämällä siihen tarvittava informaatio julkisella nettisivulla olevan sähköisen lomakkeen kautta. Palvelun käynnistäminen vaatii henkilön luotettavan tunnistamisen.
Taso 4 – Transaktio Koko palvelutapahtuma voidaan suorittaa sähköisesti julkisen verkkosivun kautta. Palveluun liittyvään päätöksentekoon ja toimittamiseen ei tarvita manuaalista “paperityötä”.
Taso 5 – Personointi Asiakaskeskeiset, käyttäjän tarpeiden mukaan muokattavat palvelut. Julkishallinto kehittää aktiivisesti palvelun laatua ja käyttäjäystävällisyyttä, toimii ennakoivasti palvelun toimittamisessa (esim. hälytykset asiakkaille, tietojen automaattinen täydennys rekistereistä), sekä suorittaa asiakkaan lakisääteiset palvelut automaattisesti, ilman asiakkaan pyyntöä tai vuorovaikutusta.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0A00-000001000000}">
      <text>
        <r>
          <rPr>
            <sz val="9"/>
            <color indexed="81"/>
            <rFont val="Tahoma"/>
            <family val="2"/>
          </rPr>
          <t>Kuvaa sidosryhmä hierarkiaan: Sarakkeeseen B: sidosryhmätyyppi, C: varsinainen sidosryhmä</t>
        </r>
      </text>
    </comment>
    <comment ref="D5" authorId="0" shapeId="0" xr:uid="{00000000-0006-0000-0A00-000002000000}">
      <text>
        <r>
          <rPr>
            <sz val="9"/>
            <color indexed="81"/>
            <rFont val="Tahoma"/>
            <family val="2"/>
          </rPr>
          <t>Kuvaus sidosryhmästä</t>
        </r>
      </text>
    </comment>
    <comment ref="E5" authorId="0" shapeId="0" xr:uid="{00000000-0006-0000-0A00-000003000000}">
      <text>
        <r>
          <rPr>
            <sz val="9"/>
            <color indexed="81"/>
            <rFont val="Tahoma"/>
            <family val="2"/>
          </rPr>
          <t>Onko ko. sidosryhmä jossakin roolissa kuvattavan kohteen sähköisissä palveluissa - joko käyttäjänä tai liittymän kautta.</t>
        </r>
      </text>
    </comment>
    <comment ref="F5" authorId="0" shapeId="0" xr:uid="{00000000-0006-0000-0A00-000004000000}">
      <text>
        <r>
          <rPr>
            <sz val="9"/>
            <color indexed="81"/>
            <rFont val="Tahoma"/>
            <family val="2"/>
          </rPr>
          <t>Kuvailkaa yhteistyömallia ja toimintaa sidosryhmän kanssa.
Mitä palveluja ko. sidosryhmälle tarjotaan tai mitä palveluja se tuottaa ko. organisaatiolle tässä käsiteltävän kohteen näkökulmasta.
Mitä tietoja ko. sidosryhmälle siirretään tai mitä se käyttää. Mitä tietoja organisaatio käyttää ko. sidosryhmältä.</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0B00-000001000000}">
      <text>
        <r>
          <rPr>
            <sz val="9"/>
            <color indexed="81"/>
            <rFont val="Tahoma"/>
            <family val="2"/>
          </rPr>
          <t>Kuvaa käsitteet hierarkiaan: Sarakkeeseen B: Käsiteryhmä, C: varsinainen yksittäinen käsite.
Kohdealueen käsitteissä tulee käyttää siihen liittyvän toiminnan sanastotyötä. Muistakaa katsoa sidosarkkitehtuureista olemassa oleva käsite- ja sanastotyö.</t>
        </r>
      </text>
    </comment>
    <comment ref="D5" authorId="0" shapeId="0" xr:uid="{00000000-0006-0000-0B00-000002000000}">
      <text>
        <r>
          <rPr>
            <sz val="9"/>
            <color indexed="81"/>
            <rFont val="Tahoma"/>
            <family val="2"/>
          </rPr>
          <t>Käsitteen määritelmä tai kuvaus</t>
        </r>
      </text>
    </comment>
    <comment ref="E5" authorId="0" shapeId="0" xr:uid="{00000000-0006-0000-0B00-000003000000}">
      <text>
        <r>
          <rPr>
            <sz val="9"/>
            <color indexed="81"/>
            <rFont val="Tahoma"/>
            <family val="2"/>
          </rPr>
          <t>Samaa tarkoittavat käsitteet - synonyymit</t>
        </r>
      </text>
    </comment>
    <comment ref="F5" authorId="0" shapeId="0" xr:uid="{00000000-0006-0000-0B00-000004000000}">
      <text>
        <r>
          <rPr>
            <sz val="9"/>
            <color indexed="81"/>
            <rFont val="Tahoma"/>
            <family val="2"/>
          </rPr>
          <t>Mikä on käsitteen keskeisin lähde</t>
        </r>
      </text>
    </comment>
  </commentList>
</comments>
</file>

<file path=xl/sharedStrings.xml><?xml version="1.0" encoding="utf-8"?>
<sst xmlns="http://schemas.openxmlformats.org/spreadsheetml/2006/main" count="1195" uniqueCount="469">
  <si>
    <t>Kokonaisarkkitehtuurikuvaus</t>
  </si>
  <si>
    <t>&lt;kuvattava kohde&gt;</t>
  </si>
  <si>
    <t>&lt;lähtötilanne vai tavoitearkkitehtuuri&gt;</t>
  </si>
  <si>
    <t>Versio</t>
  </si>
  <si>
    <t>0.1</t>
  </si>
  <si>
    <t>Pvm:</t>
  </si>
  <si>
    <t>1.1.202X</t>
  </si>
  <si>
    <t>Kuvauspohjat / välilehdet</t>
  </si>
  <si>
    <t>Tarkennukset kuvaamisesta</t>
  </si>
  <si>
    <t>Kuvataanko 
tässä työssä?</t>
  </si>
  <si>
    <t>Arkkitehtuuridokumentaatio</t>
  </si>
  <si>
    <t>Kyllä</t>
  </si>
  <si>
    <t>Periaatetaso -
Millä ehdoilla</t>
  </si>
  <si>
    <t>Rajaukset ja reunaehdot</t>
  </si>
  <si>
    <t>&lt;kuvauksen tarkennus tai rajaus&gt;</t>
  </si>
  <si>
    <t>Sidosarkkitehtuurit - ohjaavat määritykset</t>
  </si>
  <si>
    <t>Arkkitehtuuriperiaatteet</t>
  </si>
  <si>
    <t>Tietoturvaperiaatteet</t>
  </si>
  <si>
    <t>Käsitteellinen taso -
MITÄ</t>
  </si>
  <si>
    <t>Strategia</t>
  </si>
  <si>
    <t>Toiminnalliset vaatimukset ja tavoitteet</t>
  </si>
  <si>
    <t>Palvelut</t>
  </si>
  <si>
    <t>Sidosryhmät</t>
  </si>
  <si>
    <t>Käsitteistö</t>
  </si>
  <si>
    <t>Visualisoinnit eivät sisälly tähän excel-pohjaan</t>
  </si>
  <si>
    <t>Roolit</t>
  </si>
  <si>
    <t>Tietojärjestelmäpalvelut</t>
  </si>
  <si>
    <t>Teknologivaatimukset</t>
  </si>
  <si>
    <t>Looginen taso -
MITEN</t>
  </si>
  <si>
    <t>Organisaatio</t>
  </si>
  <si>
    <t>Kannattaa täydentää organisaatiokaaviolla</t>
  </si>
  <si>
    <t>Prosessilista</t>
  </si>
  <si>
    <t>Prosessikartasta tulee kuvata oma visualisointi</t>
  </si>
  <si>
    <t>Prosessikuvaukset</t>
  </si>
  <si>
    <t>Vaiheiden kuvaukset ja visualisoinnit kuvataan eri välineillä</t>
  </si>
  <si>
    <t>Tiedot</t>
  </si>
  <si>
    <t>Tietomallit ja visualisoinnit eivät sisälly tähän excel-pohjaan</t>
  </si>
  <si>
    <t>Loogiset tietovarannot</t>
  </si>
  <si>
    <t>Prosessit-tiedot -riippuvuustaulukko</t>
  </si>
  <si>
    <t>Loogiset tietojärjestelmäpalvelut</t>
  </si>
  <si>
    <t>Sisältää kuvauksen yhteisistä ja ei-yhteisistä palveluista</t>
  </si>
  <si>
    <t>Looginen tietojärjestelmäpalvelujäsennys</t>
  </si>
  <si>
    <t>Kuva, ei sisälly tähän excel-pohjaan</t>
  </si>
  <si>
    <t>Tietovirrat</t>
  </si>
  <si>
    <t>Kuva, ei sisälly tähän excel-pohjaan, vrt. rajapinnat</t>
  </si>
  <si>
    <t>Järjestelmäpalvelut-tietovarannot -riippuvuustaulukko</t>
  </si>
  <si>
    <t>Järjestelmäpalvelut-prosessit -riippuvuustaulukko</t>
  </si>
  <si>
    <t>Integraatiomalli</t>
  </si>
  <si>
    <t>Sanallinen kuvaus, ei sisälly tähän excel-pohjaan</t>
  </si>
  <si>
    <t>Teknologiakomponentit</t>
  </si>
  <si>
    <t>Valvontakohteet</t>
  </si>
  <si>
    <t>Looginen verkkokaavio</t>
  </si>
  <si>
    <t>Fyysinen taso -
MILLÄ</t>
  </si>
  <si>
    <t>Rajapinnat ja liittymät</t>
  </si>
  <si>
    <t>Fyysiset tietovarannot</t>
  </si>
  <si>
    <t>Koodistot</t>
  </si>
  <si>
    <t>Järjestelmäsalkku</t>
  </si>
  <si>
    <t>Fyysinen verkkokaavio</t>
  </si>
  <si>
    <t>Teknologiavalinnat</t>
  </si>
  <si>
    <t>Kohteiden palvelutasotavoitteet</t>
  </si>
  <si>
    <t>⌂</t>
  </si>
  <si>
    <t>Muutosloki</t>
  </si>
  <si>
    <t>versio</t>
  </si>
  <si>
    <t>pvm</t>
  </si>
  <si>
    <t>muuttaja</t>
  </si>
  <si>
    <t>muutos</t>
  </si>
  <si>
    <t>&lt;tekijä&gt;</t>
  </si>
  <si>
    <t>&lt;muutoksen kohde&gt;</t>
  </si>
  <si>
    <r>
      <t xml:space="preserve">Olemassa oleva arkkitehtuuridokumentaatio </t>
    </r>
    <r>
      <rPr>
        <sz val="14"/>
        <color indexed="18"/>
        <rFont val="Arial Narrow"/>
        <family val="2"/>
      </rPr>
      <t>(kehitettävään kohteeseen liittyvä)</t>
    </r>
  </si>
  <si>
    <t>Avaa ja sulje lisä-</t>
  </si>
  <si>
    <t>Tarkentavat lisäkentät</t>
  </si>
  <si>
    <t>kentät  -/+ -merkistä</t>
  </si>
  <si>
    <t>Dokumentin nimi</t>
  </si>
  <si>
    <t>Dokumentin kuvaus, pääsisältö</t>
  </si>
  <si>
    <t>Vastuutaho</t>
  </si>
  <si>
    <t>Ajan tasalla?</t>
  </si>
  <si>
    <t>Päivitetty
viimeksi</t>
  </si>
  <si>
    <t>Sijaintipaikka</t>
  </si>
  <si>
    <t>Muuta</t>
  </si>
  <si>
    <t>Toiminnan pääkuvaukset (esim. organisaation prosessit, palvelut, strategiat, asiakkaat tms.)</t>
  </si>
  <si>
    <t>&lt;dokumentin nimi&gt;</t>
  </si>
  <si>
    <t>Tietoarkkitehtuurin, käsitteistön, tiedonhallinnan, tietovarantojen kuvaukset</t>
  </si>
  <si>
    <t>Järjestelmäympäristön kokonaiskuvaukset</t>
  </si>
  <si>
    <t>Tietojärjestelmäkuvaukset</t>
  </si>
  <si>
    <t>Teknologiaympäristön kuvaukset (esim. verkkokaaviot, laitetilakartat)</t>
  </si>
  <si>
    <t>Varsinaiset arkkitehtuurikuvaukset</t>
  </si>
  <si>
    <t>Arkkitehtuurin kuvaamiseen ja hallintaan liittyvät ohjeet ja pohjat</t>
  </si>
  <si>
    <t>Kehittämistä koskeva rajaus tai reunaehto</t>
  </si>
  <si>
    <t>Reunaehto/
rajaus</t>
  </si>
  <si>
    <t>Vaikutukset</t>
  </si>
  <si>
    <t>Lähde</t>
  </si>
  <si>
    <t>&lt;kehittämistä koskevan rajauksen tai reunaehdon kuvaus&gt;</t>
  </si>
  <si>
    <t>Reunaehto</t>
  </si>
  <si>
    <t>&lt;miten ko. rajaus/reunaehto vaikuttaa nyt tehtävään kehittämiseen&gt;</t>
  </si>
  <si>
    <t>Rajaus</t>
  </si>
  <si>
    <t>Kohteen kehittämisen perustana olevat arkkitehtuuriperiaatteet</t>
  </si>
  <si>
    <t>Avaa ja sulje lisäkentät -/+ -merkistä</t>
  </si>
  <si>
    <t>Nimi</t>
  </si>
  <si>
    <t>Prioriteetti</t>
  </si>
  <si>
    <t>Prioriteetti
1 - 5</t>
  </si>
  <si>
    <t>Kuvaus</t>
  </si>
  <si>
    <t>Perustelu</t>
  </si>
  <si>
    <t>Seuraukset</t>
  </si>
  <si>
    <t>&lt;arkkitehtuuriperiaate&gt;</t>
  </si>
  <si>
    <t>&lt;kuvaus KA-periaatteesta&gt;</t>
  </si>
  <si>
    <t>&lt;miksi kyseinen KA-periaate on valittu mukaan&gt;</t>
  </si>
  <si>
    <t>&lt;Mitä vaikutuksia ko. periaatteella on tämän kohdealueen kehittämiselle&gt;</t>
  </si>
  <si>
    <t>&lt;Kuka tämän periaatteen määritti&gt;</t>
  </si>
  <si>
    <t>µ</t>
  </si>
  <si>
    <t>µµ</t>
  </si>
  <si>
    <t>µµµ</t>
  </si>
  <si>
    <t>µµµµ</t>
  </si>
  <si>
    <t>µµµµµ</t>
  </si>
  <si>
    <t>Tietoturvatarpeet ja -periaatteet</t>
  </si>
  <si>
    <t>ks. Myös Vahti-tietoturvatasot ja tietoturva-asetus 1.7.2010/681</t>
  </si>
  <si>
    <t>ks. Myös Vahti-tietoturvatasot</t>
  </si>
  <si>
    <t>Pakollisuus</t>
  </si>
  <si>
    <t>Tietoturvaperiaatteen lähde tai tausta</t>
  </si>
  <si>
    <t>Hallinnollinen turvallisuus</t>
  </si>
  <si>
    <t>Henkilöstöturvallisuus</t>
  </si>
  <si>
    <t>Fyysinen turvallisuus</t>
  </si>
  <si>
    <t>Tietoliikenneturvallisuus</t>
  </si>
  <si>
    <t>Laitteistoturvallisuus</t>
  </si>
  <si>
    <t>Ohjelmistoturvallisuus</t>
  </si>
  <si>
    <t>Tietoaineistoturvallisuus</t>
  </si>
  <si>
    <t>Käyttöturvallisuus</t>
  </si>
  <si>
    <t>Tietosuojaa koskevat periaatteet ja vaatimukset</t>
  </si>
  <si>
    <t>Strategialinjaus</t>
  </si>
  <si>
    <t>Vaikutukset arkkitehtuuriin</t>
  </si>
  <si>
    <t>Valtakunnalliset tai sektorikohtaiset kohdealuetta koskevat keskeisimmät strategiset linjaukset</t>
  </si>
  <si>
    <t>Organisaation kohdealuetta koskevat keskeisimmät strategiset linjaukset</t>
  </si>
  <si>
    <t>Muut kohdealuetta koskevat keskeisimmät strategiset linjaukset</t>
  </si>
  <si>
    <t>Sidosarkkitehtuurit - arkkitehtuuria ohjaavat määritykset, standardit, arkkitehtuurit ja sidosprojektit</t>
  </si>
  <si>
    <t xml:space="preserve">Avaa ja sulje lisäkentät </t>
  </si>
  <si>
    <t>-/+ -merkistä</t>
  </si>
  <si>
    <t>Sidosarkkitehtuurit</t>
  </si>
  <si>
    <t>Velvoittavuus</t>
  </si>
  <si>
    <t>Kuvaus, keskeinen sisältö</t>
  </si>
  <si>
    <t>Valmiusaste</t>
  </si>
  <si>
    <t>Miten huomioidaan tässä arkkitehtuurissa</t>
  </si>
  <si>
    <t>Kansalliset, yleiset sidosarkkitehtuurit</t>
  </si>
  <si>
    <t>Kansalliset, yhteiset perustietovarannot</t>
  </si>
  <si>
    <t>Väestötietojärjestelmä, VTJ</t>
  </si>
  <si>
    <t>Velvoittava</t>
  </si>
  <si>
    <t>Väestötietojärjestelmä on valtakunnallinen atk-rekisteri, jossa on perustiedot Suomen kansalaisista ja Suomessa vakinaisesti asuvista ulkomaalaisista. Järjestelmässä on tietoa myös rakennuksista, rakennushankkeista ja huoneistoista sekä kiinteistöistä. Väestötietojärjestelmä on maamme eniten käytetty perusrekisteri.</t>
  </si>
  <si>
    <t>Väestörekisterikeskus</t>
  </si>
  <si>
    <t>Käytössä</t>
  </si>
  <si>
    <t>&lt;Kuvaus, miten tässä käsiteltävässä arkkitehtuurissa hyödynnetään ko. sidosarkkitehtuuria tai miten se ohjaa ko. arkkitehtuurin kehittämistä&gt;</t>
  </si>
  <si>
    <t>Ohjaava</t>
  </si>
  <si>
    <t>Huomioitava</t>
  </si>
  <si>
    <t>Kansalliset palvelujen ohjauspalvelut</t>
  </si>
  <si>
    <t>Suomi.fi</t>
  </si>
  <si>
    <t>Muut kansalliset sidosarkkitehtuurit ja määräykset</t>
  </si>
  <si>
    <t>Kohdealuetta koskevat yleiset sidosarkkitehtuurit</t>
  </si>
  <si>
    <t>Kohdealuetta koskeva lainsäädäntö</t>
  </si>
  <si>
    <t>Kohdealuetta koskevat sidosarkkitehtuurit</t>
  </si>
  <si>
    <t>Kohdealuetta koskevat standardit</t>
  </si>
  <si>
    <t>Kohdealuetta koskevat sidosryhmien kehittämisprojektit</t>
  </si>
  <si>
    <t>Oman organisaation sidosarkkitehtuurit</t>
  </si>
  <si>
    <t>Organisaation yleiset viitearkkitehtuurit</t>
  </si>
  <si>
    <t>Kohdealuetta koskevat organisaation omat viitearkkitehtuurit</t>
  </si>
  <si>
    <t>Kohdealuetta koskevat organisaation omat kehittämisprojektit</t>
  </si>
  <si>
    <t>Toiminnalliset ja käyttöön liittyvät vaatimukset ja tavoitteet</t>
  </si>
  <si>
    <t>Vaatimuksen / tavoitteen kuvaus</t>
  </si>
  <si>
    <t>Hyödyn saaja</t>
  </si>
  <si>
    <t>Vaatimuksen esittäjän pääluokka</t>
  </si>
  <si>
    <t>Vaatimuksen alkuperä / esittäjä</t>
  </si>
  <si>
    <t>Vaatimuksen kohdeluokka</t>
  </si>
  <si>
    <t>Vaatimuksen mittari</t>
  </si>
  <si>
    <t>Vaatimusmittarin tavoitearvo</t>
  </si>
  <si>
    <t>Vaatimuksen toteutumisen tila</t>
  </si>
  <si>
    <t>Vaatimukset ja tavoitteet</t>
  </si>
  <si>
    <t>Palvelun sisältö</t>
  </si>
  <si>
    <t>?</t>
  </si>
  <si>
    <t>Välttämätön</t>
  </si>
  <si>
    <t>Johto</t>
  </si>
  <si>
    <t>Kustannukset</t>
  </si>
  <si>
    <t>Hyödyllinen</t>
  </si>
  <si>
    <t>Muu substanssi</t>
  </si>
  <si>
    <t>Laatu</t>
  </si>
  <si>
    <t>Toivottu</t>
  </si>
  <si>
    <t>Tietohallinto</t>
  </si>
  <si>
    <t>Työn tehokkuus</t>
  </si>
  <si>
    <t>Asiakas</t>
  </si>
  <si>
    <t>Yhteentoimivuus</t>
  </si>
  <si>
    <t>Käyttäjä</t>
  </si>
  <si>
    <t>Käyttöönotto</t>
  </si>
  <si>
    <t>Muu sidosryhmä</t>
  </si>
  <si>
    <t>Tietoturva</t>
  </si>
  <si>
    <t>Projekti</t>
  </si>
  <si>
    <t>Jatkuvuus</t>
  </si>
  <si>
    <t>Muu</t>
  </si>
  <si>
    <t>Toteutunut</t>
  </si>
  <si>
    <t>Toteutunut osin</t>
  </si>
  <si>
    <t>Ei toteutunut</t>
  </si>
  <si>
    <t>Ei aiota toteuttaa</t>
  </si>
  <si>
    <t>Substanssipalvelut ja -tuotteet</t>
  </si>
  <si>
    <t>Palvelu</t>
  </si>
  <si>
    <t>Vastuu</t>
  </si>
  <si>
    <t>Asiakkaat</t>
  </si>
  <si>
    <t>Merkitys</t>
  </si>
  <si>
    <t>automaatio</t>
  </si>
  <si>
    <t>sähköistys</t>
  </si>
  <si>
    <t>kehittämistarve</t>
  </si>
  <si>
    <t>&lt;palveluluokka / pääryhmä&gt;</t>
  </si>
  <si>
    <t>&lt;Palveluryhmä&gt;</t>
  </si>
  <si>
    <t>&lt;Palvelu&gt;</t>
  </si>
  <si>
    <t>Lakisääteinen</t>
  </si>
  <si>
    <t>Pitkälti automatisoitu</t>
  </si>
  <si>
    <t>5: Personointi</t>
  </si>
  <si>
    <t>Merkittävä</t>
  </si>
  <si>
    <t>Lisäarvopalvelu</t>
  </si>
  <si>
    <t>osittain automatisoitu</t>
  </si>
  <si>
    <t>4: Transaktio</t>
  </si>
  <si>
    <t>Kohtalainen</t>
  </si>
  <si>
    <t>Pääosin manuaalinen</t>
  </si>
  <si>
    <t>3: 2-suunt.vuorovaikuutus</t>
  </si>
  <si>
    <t>Vähäinen</t>
  </si>
  <si>
    <t>2: 1-suunt.vuorovaikutus</t>
  </si>
  <si>
    <t>Ei tarvetta</t>
  </si>
  <si>
    <t>0:Ei saatavissa</t>
  </si>
  <si>
    <t>Sidosryhmä</t>
  </si>
  <si>
    <t>Kuvattavan arkkit. sähköisen asioinnin toimija</t>
  </si>
  <si>
    <t>Yhteistyö sidosryhmän kanssa</t>
  </si>
  <si>
    <t>&lt;Sidosryhmätyyppi&gt;</t>
  </si>
  <si>
    <t>&lt;sidosryhmä&gt;</t>
  </si>
  <si>
    <t>Huom. Laadi käsitteistä visuaalinen käsitekartta, listaa tähän pääkäsitteet</t>
  </si>
  <si>
    <t>Ks. Kohdealueen sanastotyö (esim. opetustoimessa OKM:n sanasto ja XDW-mallit)</t>
  </si>
  <si>
    <t>Käsite</t>
  </si>
  <si>
    <t>Määritelmä / kuvaus</t>
  </si>
  <si>
    <t>Synonyymit</t>
  </si>
  <si>
    <t>&lt;Käsiteryhmä&gt;</t>
  </si>
  <si>
    <t>&lt;Käsite&gt;</t>
  </si>
  <si>
    <t>Rooli</t>
  </si>
  <si>
    <t>Mihin palveluihin tai prosesseihin rooli liittyy</t>
  </si>
  <si>
    <t>Tehtävät ja vastuut</t>
  </si>
  <si>
    <t>&lt;Rooliryhmä&gt;</t>
  </si>
  <si>
    <t>&lt;Rooli&gt;</t>
  </si>
  <si>
    <t>Avaa ja sulje lisäkentät</t>
  </si>
  <si>
    <t xml:space="preserve"> -/+ -merkistä</t>
  </si>
  <si>
    <t>Tietojärjestelmäpalvelu</t>
  </si>
  <si>
    <t>Lähtötilanne</t>
  </si>
  <si>
    <t>Asiakkaat / käyttäjät</t>
  </si>
  <si>
    <t>Käyttötiheys</t>
  </si>
  <si>
    <t>Tietoturvatarpeet</t>
  </si>
  <si>
    <t>&lt;Tietojärjestelmäpalveluluokka&gt;</t>
  </si>
  <si>
    <t>&lt;tietojärjestelmäpalvelu&gt;</t>
  </si>
  <si>
    <t>Jatkuva käyttö</t>
  </si>
  <si>
    <t>Rajatussa käytössä</t>
  </si>
  <si>
    <t>Tunneittain</t>
  </si>
  <si>
    <t>Ei ole</t>
  </si>
  <si>
    <t>Päivittäin</t>
  </si>
  <si>
    <t>Viikoittain</t>
  </si>
  <si>
    <t>Harvoin</t>
  </si>
  <si>
    <t>Teknologiavaatimukset</t>
  </si>
  <si>
    <t>Teknologiatarve / -vaatimus</t>
  </si>
  <si>
    <t>Teknologian kuvaus</t>
  </si>
  <si>
    <t>Osaamisen tila</t>
  </si>
  <si>
    <t>Kohteen palvelujen edellyttämä erityisteknologia ja sen vaatimukset</t>
  </si>
  <si>
    <t>&lt;teknologiavaatimus&gt;</t>
  </si>
  <si>
    <t>Hyvää osaamista</t>
  </si>
  <si>
    <t>Perusosaamista</t>
  </si>
  <si>
    <t>Vähän osaamista</t>
  </si>
  <si>
    <t>Ei osaamista</t>
  </si>
  <si>
    <t>Teknologia</t>
  </si>
  <si>
    <t>Muut, yleisimmät teknologiavaatimukset</t>
  </si>
  <si>
    <t>Kaavio tulee kuvata erilliseen dokumenttiin, excel ei tue visualisointeja</t>
  </si>
  <si>
    <t>Johtaja / vastuutaho</t>
  </si>
  <si>
    <t>Organisaation kuvaus</t>
  </si>
  <si>
    <t>Keskeiset tehtävät ja palvelut</t>
  </si>
  <si>
    <t>Johtorakenteet</t>
  </si>
  <si>
    <t>Keskeisimmät strategiset tavoitteet</t>
  </si>
  <si>
    <t>&lt;1. tason organisaatio&gt;</t>
  </si>
  <si>
    <t>&lt;2. tason organisaatio&gt;</t>
  </si>
  <si>
    <t>&lt;3. tason organisaatioelementti&gt;</t>
  </si>
  <si>
    <t>&lt;4. tason organisaatioelementti&gt;</t>
  </si>
  <si>
    <t>Prosessikuvaukset tulee kuvata erilliseen dokumenttiin, excel ei tue visualisointeja</t>
  </si>
  <si>
    <t>Huom. Ks. JHS 152, prosessikarttataso</t>
  </si>
  <si>
    <t>Prosessi</t>
  </si>
  <si>
    <t>Sanallinen kuvaus</t>
  </si>
  <si>
    <t>Omistaja</t>
  </si>
  <si>
    <t>Muut toimijat</t>
  </si>
  <si>
    <t>Tavoitteet</t>
  </si>
  <si>
    <t>Syötteet</t>
  </si>
  <si>
    <t>Tuotokset</t>
  </si>
  <si>
    <t>Toteuttaa palvelun</t>
  </si>
  <si>
    <t>Sidosprosessit</t>
  </si>
  <si>
    <t>Prosessit on listattu erilliseen prosessikarttaan</t>
  </si>
  <si>
    <t>Tiedot, tietomallin pääjäsennys, informaatiosalkku</t>
  </si>
  <si>
    <t>Päätiedot</t>
  </si>
  <si>
    <t>Tiedon käyttö</t>
  </si>
  <si>
    <t>Tietoturvataso</t>
  </si>
  <si>
    <t>Tietosuojataso</t>
  </si>
  <si>
    <t>&lt;Päätietoryhmä&gt;</t>
  </si>
  <si>
    <t>&lt;Tieto&gt;</t>
  </si>
  <si>
    <t>ks. JHS 174</t>
  </si>
  <si>
    <t>Tietovarannon keskeiset tiedot</t>
  </si>
  <si>
    <t>Korvaa nämä tietovar. / uusi</t>
  </si>
  <si>
    <t>Päätietolähde?</t>
  </si>
  <si>
    <t>Palvelutaso</t>
  </si>
  <si>
    <t>&lt;Tietovarantoryhmä&gt;</t>
  </si>
  <si>
    <t>&lt;tietovaranto&gt;</t>
  </si>
  <si>
    <t>Prosessit ja tiedot täyttyvät automaattisesti Prosessilista ja Tiedot -välilehdiltä. Voit vaihtoehtoisesti kuvata myös Prosessit-Loogiset tietovarannot -riippuvuustaulukon</t>
  </si>
  <si>
    <t>Huom. Pääkohteena tässä osakuvauksessa on looginen tietojärjestelmäpalveluiden ja loogisten tietovarantojen keskinäinen kokonaiskuva ja jäsennys - visualisoi</t>
  </si>
  <si>
    <t>Loogiset tietojärjestelmät / tietoj.palvelut</t>
  </si>
  <si>
    <t>Kriittisyys</t>
  </si>
  <si>
    <t>Toiminnallisen tarkoituksen luokat (muuttakaan toimintanne mukaan)</t>
  </si>
  <si>
    <t>&lt;tietojärjestelmäluokka&gt;</t>
  </si>
  <si>
    <t>Ydintoiminta</t>
  </si>
  <si>
    <t>Älä poista rivejä 6-10 kokonaan</t>
  </si>
  <si>
    <t>&lt;tietojärjestelmäryhmä&gt;</t>
  </si>
  <si>
    <t>Taloushallinto</t>
  </si>
  <si>
    <t>&lt;Tietojärjestelmäpalvelu&gt;</t>
  </si>
  <si>
    <t>Henkilöstöhallinto</t>
  </si>
  <si>
    <t>Johtaminen</t>
  </si>
  <si>
    <t>Tiedon hallinta</t>
  </si>
  <si>
    <t>Muu tukitoiminto</t>
  </si>
  <si>
    <t>Järjestelmäpalvelut ja tietovarannot täyttyvät automaattisesti Loogiset tietojärjestelmäpalv(elut) ja Loogiset tietovarannot -välilehdiltä</t>
  </si>
  <si>
    <t>Järjestelmät-prosessit -riippuvuustaulukko</t>
  </si>
  <si>
    <t>Järjestelmät ja prosessit täyttyvät automaattisesti Loogiset tietojärjestelmät ja Prosessilista -välilehdiltä</t>
  </si>
  <si>
    <t>Loogiset teknologiakomponentit</t>
  </si>
  <si>
    <t>Teknologiakomponentti</t>
  </si>
  <si>
    <t>Käytettävyys-vaatimus</t>
  </si>
  <si>
    <t>Suorituskykyvaatimukset</t>
  </si>
  <si>
    <t>Skaalautuvuusvaatimukset</t>
  </si>
  <si>
    <t>Laitetiloihin liittyvät teknologiakomponentit ja loogiset ratkaisut</t>
  </si>
  <si>
    <t>&lt;Nimi&gt;</t>
  </si>
  <si>
    <t>Palvelinympäristöihin liittyvät teknologiakomponentit ja loogiset ratkaisut</t>
  </si>
  <si>
    <t>Päätelaite- ja työasemaympäristöihin liittyvät teknologiakomponentit ja loogiset ratkaisut</t>
  </si>
  <si>
    <t>Tietoliikenteeseen liittyvät teknologiakomponentit ja loogiset ratkaisut</t>
  </si>
  <si>
    <t>Muut teknologiakomponentit ja loogiset ratkaisut</t>
  </si>
  <si>
    <t>Visualisoi valvonta-  ja hallinta-arkkitehtuurin looginen rakenne eri kuvaukseen</t>
  </si>
  <si>
    <t>Valvonnan kohde</t>
  </si>
  <si>
    <t>Valvottavat elementit / tekijät</t>
  </si>
  <si>
    <t>Raja-arvot</t>
  </si>
  <si>
    <t>Laitetila</t>
  </si>
  <si>
    <t>&lt;Valvottava kohde&gt;</t>
  </si>
  <si>
    <t>Palvelimet, levy- ja tallennusjärjestelmät</t>
  </si>
  <si>
    <t>Varmistusjärjestelmät</t>
  </si>
  <si>
    <t>Tietoliikenne</t>
  </si>
  <si>
    <t>Sovellukset ja järjestelmät</t>
  </si>
  <si>
    <t>Tukipalvelut ja muut kohteet</t>
  </si>
  <si>
    <t>Liittymät, rajapinnat</t>
  </si>
  <si>
    <t>Visualisoi tietovirrat jo loogiselle tasolle eri osakuvaukseen - ks. Kartturi-ohjeistus</t>
  </si>
  <si>
    <t>2</t>
  </si>
  <si>
    <t>Ei tarkempaa tietoa liittymän tyypistä</t>
  </si>
  <si>
    <t>Tieto liikkuu lopulta A =&gt; B</t>
  </si>
  <si>
    <t>E</t>
  </si>
  <si>
    <t>A tallentaa tiedoston välivarastoon, josta B käy sen hakemassa</t>
  </si>
  <si>
    <t>g</t>
  </si>
  <si>
    <t>A siirtää tietoja B:lle (ei kuittausta tai tekninen kuittaus)</t>
  </si>
  <si>
    <t>f</t>
  </si>
  <si>
    <t>B hakee tiedon A:ltä (esim. A:n tietokannasta tms., ei kuittausta tai tekninen kuittaus)</t>
  </si>
  <si>
    <t>D</t>
  </si>
  <si>
    <t>B pyytää tietoja A:ltä, A lähettää tiedot (vastaussanoman) asynkronisesti (myöhemmin)</t>
  </si>
  <si>
    <t>n</t>
  </si>
  <si>
    <t>B pyytää tietoja A:ltä, A lähettää tiedot (vastaussanoman) synkronisesti (reaaliaikaisesti)</t>
  </si>
  <si>
    <t>Lähde (A)</t>
  </si>
  <si>
    <t>Kohde (B)</t>
  </si>
  <si>
    <t>Tyyppi</t>
  </si>
  <si>
    <t>Käyttötarkoitus</t>
  </si>
  <si>
    <t>Tekninen toteutus</t>
  </si>
  <si>
    <t>toteutettu keskit.
Integraatioratk.?</t>
  </si>
  <si>
    <t>Tapahtumavolyymi</t>
  </si>
  <si>
    <t>&lt;liittymän nimi&gt;</t>
  </si>
  <si>
    <t>&lt;Tiedon lähdejärjestelmä / rekisteri&gt;</t>
  </si>
  <si>
    <t>&lt;Tiedon kohdejärjestelmä / rekisteri&gt;</t>
  </si>
  <si>
    <t>&lt;käyttötarkoituskuvaus, mitä tietoa liikkuu&gt;</t>
  </si>
  <si>
    <t>&lt;tekninen toteutustapa&gt;</t>
  </si>
  <si>
    <t>Tietovarannon nimi</t>
  </si>
  <si>
    <t>Tietovarannon tietosisältö</t>
  </si>
  <si>
    <t>Tietokantateknologia</t>
  </si>
  <si>
    <t>Tietovarannon koko</t>
  </si>
  <si>
    <t>Tietueiden määrä</t>
  </si>
  <si>
    <t>&lt;tietovarannon nimi&gt;</t>
  </si>
  <si>
    <t>Koodistot voidaan kuvata myös erillisiin dokumentteihin tai työkaluihin. Listatkaa siinä tapauksessa käytetyt koodistot ja tietoelementtien arvolistat tähän</t>
  </si>
  <si>
    <t>Tähän voidaan listata myös käytettävät koodistot</t>
  </si>
  <si>
    <t>Koodiston nimi</t>
  </si>
  <si>
    <t>Koodiston keskeinen sisältö</t>
  </si>
  <si>
    <t>Koodiston käyttötarkoitus</t>
  </si>
  <si>
    <t>Koodiston rajoitukset</t>
  </si>
  <si>
    <t>Koodiston taustalla olevat standardit ja määritykset</t>
  </si>
  <si>
    <t>Nykytilassa tätä koodistoa
käyttävät järjestelmät</t>
  </si>
  <si>
    <t>&lt;Koodisto&gt;</t>
  </si>
  <si>
    <t>&lt;kuvaus koodiston sisällöstä&gt;</t>
  </si>
  <si>
    <t>&lt;mihin koodistoa tulee käyttää&gt;</t>
  </si>
  <si>
    <t>Järjestelmäsalkku - fyysiset tietojärjestelmät</t>
  </si>
  <si>
    <t>Yleiskuva</t>
  </si>
  <si>
    <t>Elinkaari ja merkitys toiminnalle</t>
  </si>
  <si>
    <t>Tietojärjestelmän nimi</t>
  </si>
  <si>
    <t>Tuote / tuotteet</t>
  </si>
  <si>
    <t>Käyttäjätahot</t>
  </si>
  <si>
    <t>Käyttäjäroolit</t>
  </si>
  <si>
    <t>Toimittaja</t>
  </si>
  <si>
    <t>Toteutusteknologia</t>
  </si>
  <si>
    <t>Tietokanta-teknologia</t>
  </si>
  <si>
    <t>Käyttöliittymä-teknologia</t>
  </si>
  <si>
    <t>Palvelinteknologia</t>
  </si>
  <si>
    <t>Järjestelmän teknologian ikä</t>
  </si>
  <si>
    <t>Ikä organisaatiossa</t>
  </si>
  <si>
    <t>Uusimistarve</t>
  </si>
  <si>
    <t>Palvelevuus</t>
  </si>
  <si>
    <t>Organisaation yhteiskäyttöiset, toimialariippumattomat substanssijärjestelmät</t>
  </si>
  <si>
    <t>&lt;nimi&gt;</t>
  </si>
  <si>
    <t>yli 8v</t>
  </si>
  <si>
    <t>Kriittinen</t>
  </si>
  <si>
    <t>Suuri</t>
  </si>
  <si>
    <t>Huono</t>
  </si>
  <si>
    <t>Organisaation yhteiset, toimialariippumattomat tekniset tukijärjestelmät</t>
  </si>
  <si>
    <r>
      <t>Kuvattavan kohteen erityisjärjestelmät</t>
    </r>
    <r>
      <rPr>
        <sz val="10"/>
        <rFont val="Arial"/>
        <family val="2"/>
      </rPr>
      <t xml:space="preserve"> (voidaan tarvittaessa ryhmitellä tarkemminkin)</t>
    </r>
  </si>
  <si>
    <t>Teknologialinjaukset, teknologiavalinnat</t>
  </si>
  <si>
    <t>Käyttökohde / tarkoitus</t>
  </si>
  <si>
    <t>Ensisijainen teknologiavaihtoehto</t>
  </si>
  <si>
    <t>Ensisijaisen teknologian luokittelu</t>
  </si>
  <si>
    <t>Toissijaiset teknologiavaihtoehdot</t>
  </si>
  <si>
    <t>Toissijaisen teknologian luokittelu</t>
  </si>
  <si>
    <t>Laitetiloihin liittyvät teknologiavalinnat  tai -linjaukset</t>
  </si>
  <si>
    <t>Tietoliikenteeseen liittyvät teknologiavalinnat  tai -linjaukset</t>
  </si>
  <si>
    <t>Palvelinympäristöihin liittyvät teknologiavalinnat  tai -linjaukset</t>
  </si>
  <si>
    <t>Tietokantoihin ja tietovarastointiin liittyvät teknologiavalinnat  tai -linjaukset</t>
  </si>
  <si>
    <t>Työasemaympäristöön liittyvät teknologiavalinnat  tai -linjaukset</t>
  </si>
  <si>
    <t>Älypuhelimiin ja viestintäteknologiaan liittyvät teknologiavalinnat  tai -linjaukset</t>
  </si>
  <si>
    <t>Yleiskäyttöisiin tietojärjestelmiin ja sovelluksiin liittyvät teknologiavalinnat  tai -linjaukset</t>
  </si>
  <si>
    <t>Sähköposti ja kalenteri</t>
  </si>
  <si>
    <t>Integraatioratkaisu</t>
  </si>
  <si>
    <t>Muut teknologiavalinnat  tai -linjaukset</t>
  </si>
  <si>
    <t>Kohteiden palvelutasot</t>
  </si>
  <si>
    <t>Tähän taulukkoon kuvataan järjestelmien ja palvelinten pääsisältö ja ja valitut palvelutasotavoitteet (SLT)</t>
  </si>
  <si>
    <t>Tämä taulukko voi toimia palvelinten käyttö- ja kapasiteettipalvelujen ja sovellusten ylläpidon hinnoittelun pohjana</t>
  </si>
  <si>
    <t>Teknologiakohde</t>
  </si>
  <si>
    <t>Käyttöpalvelu</t>
  </si>
  <si>
    <t>Kohteen tarkennettu sisältö</t>
  </si>
  <si>
    <t>Kapasiteetti</t>
  </si>
  <si>
    <t>Sovellusylläpidon kohteet ko. järjestelmässä</t>
  </si>
  <si>
    <t>Kohde / palvelin</t>
  </si>
  <si>
    <t>Käyttöpalvelun palvelutaso</t>
  </si>
  <si>
    <t>Tietokannan käyttöpalvelutaso</t>
  </si>
  <si>
    <t>Sovellus/Laitemalli</t>
  </si>
  <si>
    <t>Käyttöjärjestelmäversio</t>
  </si>
  <si>
    <t>Tietokanta</t>
  </si>
  <si>
    <t>Laitetila (P=Oma päälaitetila, M=Muu oma laitetila, T=toimittajan konesali) 
taso 2, T3=Toimittaja,taso 3)</t>
  </si>
  <si>
    <t>Laitekapasiteetti toimittajalta (k/e)</t>
  </si>
  <si>
    <t>Levytila kapasiteettina 
toimittjalta (määrä)</t>
  </si>
  <si>
    <t>&lt;Varusohjelma / erityisosovellus&gt;</t>
  </si>
  <si>
    <t>Kokonaiset järjestelmät - tuotetaan kokonaispalveluna</t>
  </si>
  <si>
    <t>&lt;nimi tai tunniste&gt;</t>
  </si>
  <si>
    <t>A:Lähtötaso</t>
  </si>
  <si>
    <t>&lt;sovellus&gt;</t>
  </si>
  <si>
    <t>&lt;OS&gt;</t>
  </si>
  <si>
    <t>&lt;DB/versio, jos on&gt;</t>
  </si>
  <si>
    <t>k</t>
  </si>
  <si>
    <t>X GB</t>
  </si>
  <si>
    <t>B:Normaali</t>
  </si>
  <si>
    <t>C:Laajennettu</t>
  </si>
  <si>
    <t>D:Kriittinen</t>
  </si>
  <si>
    <t>X</t>
  </si>
  <si>
    <t>E:Erittäin kriittinen</t>
  </si>
  <si>
    <t>e</t>
  </si>
  <si>
    <t>Unix/linux-palvelimet</t>
  </si>
  <si>
    <t>&lt;malli&gt;</t>
  </si>
  <si>
    <t>P</t>
  </si>
  <si>
    <t>M</t>
  </si>
  <si>
    <t>T</t>
  </si>
  <si>
    <t>Windows-palvelimet</t>
  </si>
  <si>
    <t>Virtuaalipalvelimet</t>
  </si>
  <si>
    <t>Muut palvelun kohteet</t>
  </si>
  <si>
    <t>? (erityislaitteet tms.)</t>
  </si>
  <si>
    <t>Levylaite?</t>
  </si>
  <si>
    <t>XX.XX.202X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</si>
</sst>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µ&quot;;;"/>
    <numFmt numFmtId="165" formatCode="0;;"/>
  </numFmts>
  <fonts count="44" x14ac:knownFonts="1">
    <font>
      <sz val="10"/>
      <name val="Arial"/>
    </font>
    <font>
      <sz val="10"/>
      <name val="Arial"/>
      <family val="2"/>
    </font>
    <font>
      <b/>
      <sz val="10"/>
      <name val="Arial"/>
      <family val="2"/>
    </font>
    <font>
      <sz val="12"/>
      <color indexed="17"/>
      <name val="Wingdings"/>
      <charset val="2"/>
    </font>
    <font>
      <i/>
      <sz val="10"/>
      <name val="Arial"/>
      <family val="2"/>
    </font>
    <font>
      <sz val="10"/>
      <name val="Arial"/>
      <family val="2"/>
    </font>
    <font>
      <b/>
      <sz val="10"/>
      <name val="Arial Narrow"/>
      <family val="2"/>
    </font>
    <font>
      <sz val="10"/>
      <color indexed="9"/>
      <name val="Wingdings"/>
      <charset val="2"/>
    </font>
    <font>
      <sz val="12"/>
      <color indexed="10"/>
      <name val="Wingdings"/>
      <charset val="2"/>
    </font>
    <font>
      <b/>
      <sz val="12"/>
      <name val="Arial"/>
      <family val="2"/>
    </font>
    <font>
      <b/>
      <sz val="14"/>
      <name val="Arial"/>
      <family val="2"/>
    </font>
    <font>
      <b/>
      <sz val="11"/>
      <name val="Arial"/>
      <family val="2"/>
    </font>
    <font>
      <u/>
      <sz val="10"/>
      <color indexed="12"/>
      <name val="Arial"/>
      <family val="2"/>
    </font>
    <font>
      <sz val="10"/>
      <name val="Arial Narrow"/>
      <family val="2"/>
    </font>
    <font>
      <i/>
      <sz val="10"/>
      <name val="Arial Narrow"/>
      <family val="2"/>
    </font>
    <font>
      <sz val="9"/>
      <color indexed="81"/>
      <name val="Tahoma"/>
      <family val="2"/>
    </font>
    <font>
      <sz val="16"/>
      <color indexed="18"/>
      <name val="Arial"/>
      <family val="2"/>
    </font>
    <font>
      <sz val="8"/>
      <name val="Arial"/>
      <family val="2"/>
    </font>
    <font>
      <b/>
      <sz val="10"/>
      <name val="Arial"/>
      <family val="2"/>
    </font>
    <font>
      <b/>
      <u/>
      <sz val="10"/>
      <name val="Arial"/>
      <family val="2"/>
    </font>
    <font>
      <u/>
      <sz val="10"/>
      <name val="Arial"/>
      <family val="2"/>
    </font>
    <font>
      <sz val="8"/>
      <color indexed="9"/>
      <name val="Arial Narrow"/>
      <family val="2"/>
    </font>
    <font>
      <b/>
      <sz val="10"/>
      <color indexed="9"/>
      <name val="Tahoma"/>
      <family val="2"/>
    </font>
    <font>
      <b/>
      <sz val="12"/>
      <name val="Wingdings 3"/>
      <family val="1"/>
      <charset val="2"/>
    </font>
    <font>
      <b/>
      <i/>
      <sz val="10"/>
      <name val="Arial"/>
      <family val="2"/>
    </font>
    <font>
      <b/>
      <i/>
      <sz val="10"/>
      <name val="Arial Narrow"/>
      <family val="2"/>
    </font>
    <font>
      <b/>
      <sz val="10"/>
      <color indexed="10"/>
      <name val="Arial"/>
      <family val="2"/>
    </font>
    <font>
      <sz val="10"/>
      <name val="Arial"/>
      <family val="2"/>
    </font>
    <font>
      <b/>
      <sz val="9"/>
      <color indexed="81"/>
      <name val="Tahoma"/>
      <family val="2"/>
    </font>
    <font>
      <sz val="10"/>
      <color theme="0"/>
      <name val="Arial"/>
      <family val="2"/>
    </font>
    <font>
      <sz val="10"/>
      <color rgb="FF000000"/>
      <name val="Arial Narrow"/>
      <family val="2"/>
    </font>
    <font>
      <sz val="10"/>
      <color rgb="FFFF0000"/>
      <name val="Arial"/>
      <family val="2"/>
    </font>
    <font>
      <sz val="9"/>
      <name val="Arial"/>
      <family val="2"/>
    </font>
    <font>
      <b/>
      <sz val="8"/>
      <name val="Arial Narrow"/>
      <family val="2"/>
    </font>
    <font>
      <i/>
      <sz val="8"/>
      <color theme="0" tint="-0.499984740745262"/>
      <name val="Arial"/>
      <family val="2"/>
    </font>
    <font>
      <sz val="14"/>
      <color indexed="18"/>
      <name val="Arial Narrow"/>
      <family val="2"/>
    </font>
    <font>
      <sz val="9"/>
      <color indexed="81"/>
      <name val="Tahoma"/>
      <charset val="1"/>
    </font>
    <font>
      <u/>
      <sz val="16"/>
      <color indexed="12"/>
      <name val="Arial"/>
      <family val="2"/>
    </font>
    <font>
      <b/>
      <u/>
      <sz val="18"/>
      <color indexed="12"/>
      <name val="Arial"/>
      <family val="2"/>
    </font>
    <font>
      <b/>
      <sz val="9"/>
      <name val="Arial"/>
      <family val="2"/>
    </font>
    <font>
      <b/>
      <sz val="11"/>
      <name val="Wingdings 3"/>
      <family val="1"/>
      <charset val="2"/>
    </font>
    <font>
      <b/>
      <sz val="11"/>
      <name val="Arial Narrow"/>
      <family val="2"/>
    </font>
    <font>
      <i/>
      <sz val="9"/>
      <name val="Arial"/>
      <family val="2"/>
    </font>
    <font>
      <b/>
      <u/>
      <sz val="16"/>
      <color indexed="12"/>
      <name val="Arial"/>
      <family val="2"/>
    </font>
  </fonts>
  <fills count="23">
    <fill>
      <patternFill patternType="none"/>
    </fill>
    <fill>
      <patternFill patternType="gray125"/>
    </fill>
    <fill>
      <patternFill patternType="solid">
        <fgColor indexed="9"/>
        <bgColor indexed="64"/>
      </patternFill>
    </fill>
    <fill>
      <patternFill patternType="solid">
        <fgColor indexed="24"/>
        <bgColor indexed="64"/>
      </patternFill>
    </fill>
    <fill>
      <patternFill patternType="solid">
        <fgColor indexed="39"/>
        <bgColor indexed="64"/>
      </patternFill>
    </fill>
    <fill>
      <patternFill patternType="solid">
        <fgColor indexed="35"/>
        <bgColor indexed="64"/>
      </patternFill>
    </fill>
    <fill>
      <patternFill patternType="solid">
        <fgColor indexed="25"/>
        <bgColor indexed="64"/>
      </patternFill>
    </fill>
    <fill>
      <patternFill patternType="solid">
        <fgColor indexed="37"/>
        <bgColor indexed="64"/>
      </patternFill>
    </fill>
    <fill>
      <patternFill patternType="solid">
        <fgColor indexed="34"/>
        <bgColor indexed="64"/>
      </patternFill>
    </fill>
    <fill>
      <patternFill patternType="solid">
        <fgColor indexed="33"/>
        <bgColor indexed="64"/>
      </patternFill>
    </fill>
    <fill>
      <patternFill patternType="solid">
        <fgColor indexed="26"/>
        <bgColor indexed="64"/>
      </patternFill>
    </fill>
    <fill>
      <patternFill patternType="solid">
        <fgColor indexed="22"/>
        <bgColor indexed="64"/>
      </patternFill>
    </fill>
    <fill>
      <patternFill patternType="solid">
        <fgColor theme="5" tint="0.79998168889431442"/>
        <bgColor indexed="64"/>
      </patternFill>
    </fill>
    <fill>
      <patternFill patternType="solid">
        <fgColor rgb="FFCCFFCC"/>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EF0B4"/>
        <bgColor indexed="64"/>
      </patternFill>
    </fill>
    <fill>
      <patternFill patternType="solid">
        <fgColor theme="6" tint="0.59999389629810485"/>
        <bgColor indexed="64"/>
      </patternFill>
    </fill>
    <fill>
      <gradientFill degree="90">
        <stop position="0">
          <color theme="0"/>
        </stop>
        <stop position="0.5">
          <color theme="9" tint="0.40000610370189521"/>
        </stop>
        <stop position="1">
          <color theme="0"/>
        </stop>
      </gradientFill>
    </fill>
    <fill>
      <patternFill patternType="solid">
        <fgColor theme="4" tint="0.79998168889431442"/>
        <bgColor indexed="64"/>
      </patternFill>
    </fill>
    <fill>
      <patternFill patternType="solid">
        <fgColor theme="4" tint="0.59999389629810485"/>
        <bgColor indexed="64"/>
      </patternFill>
    </fill>
    <fill>
      <patternFill patternType="solid">
        <fgColor rgb="FFFFFF99"/>
        <bgColor indexed="64"/>
      </patternFill>
    </fill>
    <fill>
      <patternFill patternType="solid">
        <fgColor theme="3" tint="0.59999389629810485"/>
        <bgColor indexed="64"/>
      </patternFill>
    </fill>
  </fills>
  <borders count="125">
    <border>
      <left/>
      <right/>
      <top/>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medium">
        <color indexed="64"/>
      </bottom>
      <diagonal/>
    </border>
    <border>
      <left style="thin">
        <color indexed="31"/>
      </left>
      <right style="thin">
        <color indexed="31"/>
      </right>
      <top/>
      <bottom style="thin">
        <color indexed="31"/>
      </bottom>
      <diagonal/>
    </border>
    <border>
      <left style="thin">
        <color indexed="31"/>
      </left>
      <right/>
      <top/>
      <bottom style="thin">
        <color indexed="31"/>
      </bottom>
      <diagonal/>
    </border>
    <border>
      <left style="medium">
        <color indexed="64"/>
      </left>
      <right style="thin">
        <color indexed="31"/>
      </right>
      <top style="medium">
        <color indexed="64"/>
      </top>
      <bottom style="thin">
        <color indexed="31"/>
      </bottom>
      <diagonal/>
    </border>
    <border>
      <left style="thin">
        <color indexed="31"/>
      </left>
      <right style="thin">
        <color indexed="31"/>
      </right>
      <top style="medium">
        <color indexed="64"/>
      </top>
      <bottom style="thin">
        <color indexed="31"/>
      </bottom>
      <diagonal/>
    </border>
    <border>
      <left style="thin">
        <color indexed="31"/>
      </left>
      <right/>
      <top style="medium">
        <color indexed="64"/>
      </top>
      <bottom style="thin">
        <color indexed="31"/>
      </bottom>
      <diagonal/>
    </border>
    <border>
      <left style="medium">
        <color indexed="64"/>
      </left>
      <right style="thin">
        <color indexed="31"/>
      </right>
      <top/>
      <bottom style="thin">
        <color indexed="31"/>
      </bottom>
      <diagonal/>
    </border>
    <border>
      <left style="thin">
        <color indexed="31"/>
      </left>
      <right style="thin">
        <color indexed="31"/>
      </right>
      <top/>
      <bottom style="medium">
        <color indexed="64"/>
      </bottom>
      <diagonal/>
    </border>
    <border>
      <left style="thin">
        <color indexed="31"/>
      </left>
      <right/>
      <top/>
      <bottom style="medium">
        <color indexed="64"/>
      </bottom>
      <diagonal/>
    </border>
    <border>
      <left style="medium">
        <color indexed="64"/>
      </left>
      <right style="thin">
        <color indexed="31"/>
      </right>
      <top style="medium">
        <color indexed="64"/>
      </top>
      <bottom style="medium">
        <color indexed="64"/>
      </bottom>
      <diagonal/>
    </border>
    <border>
      <left style="thin">
        <color indexed="31"/>
      </left>
      <right style="thin">
        <color indexed="31"/>
      </right>
      <top style="medium">
        <color indexed="64"/>
      </top>
      <bottom style="medium">
        <color indexed="64"/>
      </bottom>
      <diagonal/>
    </border>
    <border>
      <left style="thin">
        <color indexed="31"/>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31"/>
      </left>
      <right style="thin">
        <color indexed="64"/>
      </right>
      <top style="thin">
        <color indexed="31"/>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22"/>
      </right>
      <top/>
      <bottom style="medium">
        <color indexed="64"/>
      </bottom>
      <diagonal/>
    </border>
    <border>
      <left style="thin">
        <color indexed="22"/>
      </left>
      <right style="thin">
        <color indexed="22"/>
      </right>
      <top/>
      <bottom style="medium">
        <color indexed="64"/>
      </bottom>
      <diagonal/>
    </border>
    <border>
      <left style="thin">
        <color indexed="22"/>
      </left>
      <right style="medium">
        <color indexed="64"/>
      </right>
      <top/>
      <bottom style="medium">
        <color indexed="64"/>
      </bottom>
      <diagonal/>
    </border>
    <border>
      <left style="medium">
        <color indexed="64"/>
      </left>
      <right style="thin">
        <color indexed="22"/>
      </right>
      <top/>
      <bottom style="medium">
        <color indexed="64"/>
      </bottom>
      <diagonal/>
    </border>
    <border>
      <left style="thin">
        <color indexed="22"/>
      </left>
      <right style="thick">
        <color indexed="64"/>
      </right>
      <top/>
      <bottom style="medium">
        <color indexed="64"/>
      </bottom>
      <diagonal/>
    </border>
    <border>
      <left/>
      <right/>
      <top/>
      <bottom style="medium">
        <color indexed="64"/>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medium">
        <color indexed="64"/>
      </left>
      <right style="thin">
        <color indexed="22"/>
      </right>
      <top/>
      <bottom style="thin">
        <color indexed="22"/>
      </bottom>
      <diagonal/>
    </border>
    <border>
      <left style="thin">
        <color indexed="22"/>
      </left>
      <right style="medium">
        <color indexed="64"/>
      </right>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right style="medium">
        <color indexed="64"/>
      </right>
      <top/>
      <bottom style="medium">
        <color indexed="64"/>
      </bottom>
      <diagonal/>
    </border>
    <border>
      <left style="medium">
        <color indexed="64"/>
      </left>
      <right/>
      <top style="thin">
        <color indexed="22"/>
      </top>
      <bottom style="thin">
        <color indexed="22"/>
      </bottom>
      <diagonal/>
    </border>
    <border>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top style="thin">
        <color indexed="22"/>
      </top>
      <bottom style="medium">
        <color indexed="64"/>
      </bottom>
      <diagonal/>
    </border>
    <border>
      <left style="medium">
        <color indexed="64"/>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style="thin">
        <color indexed="22"/>
      </left>
      <right/>
      <top/>
      <bottom style="medium">
        <color indexed="64"/>
      </bottom>
      <diagonal/>
    </border>
    <border>
      <left style="thin">
        <color indexed="64"/>
      </left>
      <right/>
      <top/>
      <bottom/>
      <diagonal/>
    </border>
    <border>
      <left/>
      <right style="thick">
        <color indexed="64"/>
      </right>
      <top style="medium">
        <color indexed="64"/>
      </top>
      <bottom/>
      <diagonal/>
    </border>
    <border>
      <left style="hair">
        <color theme="1" tint="0.499984740745262"/>
      </left>
      <right style="medium">
        <color indexed="64"/>
      </right>
      <top style="medium">
        <color indexed="64"/>
      </top>
      <bottom style="medium">
        <color indexed="64"/>
      </bottom>
      <diagonal/>
    </border>
    <border>
      <left style="hair">
        <color theme="1" tint="0.499984740745262"/>
      </left>
      <right style="medium">
        <color indexed="64"/>
      </right>
      <top style="medium">
        <color indexed="64"/>
      </top>
      <bottom/>
      <diagonal/>
    </border>
    <border>
      <left style="medium">
        <color indexed="64"/>
      </left>
      <right/>
      <top style="hair">
        <color theme="0" tint="-0.499984740745262"/>
      </top>
      <bottom style="hair">
        <color theme="0" tint="-0.499984740745262"/>
      </bottom>
      <diagonal/>
    </border>
    <border>
      <left style="hair">
        <color theme="1" tint="0.499984740745262"/>
      </left>
      <right style="medium">
        <color indexed="64"/>
      </right>
      <top style="hair">
        <color theme="0" tint="-0.499984740745262"/>
      </top>
      <bottom style="hair">
        <color theme="0" tint="-0.499984740745262"/>
      </bottom>
      <diagonal/>
    </border>
    <border>
      <left/>
      <right style="medium">
        <color indexed="64"/>
      </right>
      <top style="hair">
        <color theme="1" tint="0.499984740745262"/>
      </top>
      <bottom style="hair">
        <color theme="1" tint="0.499984740745262"/>
      </bottom>
      <diagonal/>
    </border>
    <border>
      <left/>
      <right style="medium">
        <color indexed="64"/>
      </right>
      <top style="hair">
        <color theme="1" tint="0.499984740745262"/>
      </top>
      <bottom style="medium">
        <color indexed="64"/>
      </bottom>
      <diagonal/>
    </border>
    <border>
      <left style="hair">
        <color theme="1" tint="0.499984740745262"/>
      </left>
      <right style="medium">
        <color indexed="64"/>
      </right>
      <top style="hair">
        <color theme="0" tint="-0.499984740745262"/>
      </top>
      <bottom style="medium">
        <color indexed="64"/>
      </bottom>
      <diagonal/>
    </border>
    <border>
      <left style="hair">
        <color theme="1" tint="0.499984740745262"/>
      </left>
      <right style="medium">
        <color indexed="64"/>
      </right>
      <top style="medium">
        <color indexed="64"/>
      </top>
      <bottom style="hair">
        <color theme="0" tint="-0.499984740745262"/>
      </bottom>
      <diagonal/>
    </border>
    <border>
      <left/>
      <right style="medium">
        <color indexed="64"/>
      </right>
      <top style="medium">
        <color indexed="64"/>
      </top>
      <bottom style="hair">
        <color theme="1" tint="0.499984740745262"/>
      </bottom>
      <diagonal/>
    </border>
    <border>
      <left/>
      <right style="hair">
        <color theme="1" tint="0.499984740745262"/>
      </right>
      <top style="hair">
        <color theme="0" tint="-0.499984740745262"/>
      </top>
      <bottom style="hair">
        <color theme="0" tint="-0.499984740745262"/>
      </bottom>
      <diagonal/>
    </border>
    <border>
      <left style="medium">
        <color indexed="64"/>
      </left>
      <right/>
      <top style="hair">
        <color theme="0" tint="-0.499984740745262"/>
      </top>
      <bottom style="medium">
        <color indexed="64"/>
      </bottom>
      <diagonal/>
    </border>
    <border>
      <left/>
      <right style="hair">
        <color theme="1" tint="0.499984740745262"/>
      </right>
      <top style="hair">
        <color theme="0" tint="-0.499984740745262"/>
      </top>
      <bottom style="medium">
        <color indexed="64"/>
      </bottom>
      <diagonal/>
    </border>
    <border>
      <left/>
      <right style="hair">
        <color theme="1" tint="0.499984740745262"/>
      </right>
      <top style="medium">
        <color indexed="64"/>
      </top>
      <bottom style="hair">
        <color theme="0" tint="-0.499984740745262"/>
      </bottom>
      <diagonal/>
    </border>
    <border>
      <left style="medium">
        <color indexed="64"/>
      </left>
      <right/>
      <top style="medium">
        <color indexed="64"/>
      </top>
      <bottom style="hair">
        <color theme="0" tint="-0.499984740745262"/>
      </bottom>
      <diagonal/>
    </border>
    <border>
      <left style="medium">
        <color theme="1"/>
      </left>
      <right/>
      <top style="hair">
        <color theme="0" tint="-0.499984740745262"/>
      </top>
      <bottom style="medium">
        <color indexed="64"/>
      </bottom>
      <diagonal/>
    </border>
    <border>
      <left style="medium">
        <color indexed="64"/>
      </left>
      <right style="medium">
        <color indexed="64"/>
      </right>
      <top style="hair">
        <color theme="1" tint="0.499984740745262"/>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theme="1" tint="0.499984740745262"/>
      </right>
      <top style="medium">
        <color indexed="64"/>
      </top>
      <bottom style="medium">
        <color indexed="64"/>
      </bottom>
      <diagonal/>
    </border>
    <border>
      <left/>
      <right style="thin">
        <color auto="1"/>
      </right>
      <top/>
      <bottom/>
      <diagonal/>
    </border>
    <border>
      <left style="thin">
        <color theme="0"/>
      </left>
      <right style="thin">
        <color theme="0"/>
      </right>
      <top/>
      <bottom style="thin">
        <color theme="0"/>
      </bottom>
      <diagonal/>
    </border>
    <border>
      <left style="medium">
        <color theme="0"/>
      </left>
      <right style="thin">
        <color theme="0"/>
      </right>
      <top/>
      <bottom style="thin">
        <color theme="0"/>
      </bottom>
      <diagonal/>
    </border>
    <border>
      <left style="thin">
        <color theme="0"/>
      </left>
      <right style="medium">
        <color theme="0"/>
      </right>
      <top/>
      <bottom style="thin">
        <color theme="0"/>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medium">
        <color theme="1"/>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medium">
        <color indexed="64"/>
      </left>
      <right style="medium">
        <color indexed="64"/>
      </right>
      <top style="medium">
        <color theme="1"/>
      </top>
      <bottom style="medium">
        <color indexed="64"/>
      </bottom>
      <diagonal/>
    </border>
    <border>
      <left style="medium">
        <color indexed="64"/>
      </left>
      <right style="medium">
        <color theme="1"/>
      </right>
      <top style="medium">
        <color theme="1"/>
      </top>
      <bottom style="medium">
        <color indexed="64"/>
      </bottom>
      <diagonal/>
    </border>
    <border>
      <left style="medium">
        <color theme="1"/>
      </left>
      <right/>
      <top style="hair">
        <color indexed="64"/>
      </top>
      <bottom style="hair">
        <color indexed="64"/>
      </bottom>
      <diagonal/>
    </border>
    <border>
      <left style="hair">
        <color indexed="64"/>
      </left>
      <right style="medium">
        <color theme="1"/>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medium">
        <color indexed="64"/>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right/>
      <top style="thin">
        <color indexed="22"/>
      </top>
      <bottom style="thin">
        <color indexed="22"/>
      </bottom>
      <diagonal/>
    </border>
    <border>
      <left/>
      <right/>
      <top/>
      <bottom style="thin">
        <color indexed="22"/>
      </bottom>
      <diagonal/>
    </border>
    <border>
      <left/>
      <right/>
      <top style="thin">
        <color indexed="22"/>
      </top>
      <bottom style="medium">
        <color indexed="64"/>
      </bottom>
      <diagonal/>
    </border>
    <border>
      <left/>
      <right style="medium">
        <color indexed="64"/>
      </right>
      <top/>
      <bottom style="hair">
        <color theme="1" tint="0.499984740745262"/>
      </bottom>
      <diagonal/>
    </border>
  </borders>
  <cellStyleXfs count="10">
    <xf numFmtId="0" fontId="0" fillId="0" borderId="0"/>
    <xf numFmtId="0" fontId="12" fillId="0" borderId="0" applyNumberFormat="0" applyFill="0" applyBorder="0" applyAlignment="0" applyProtection="0">
      <alignment vertical="top"/>
      <protection locked="0"/>
    </xf>
    <xf numFmtId="0" fontId="5" fillId="0" borderId="0"/>
    <xf numFmtId="0" fontId="1" fillId="0" borderId="0" applyProtection="0"/>
    <xf numFmtId="0" fontId="27" fillId="0" borderId="0" applyProtection="0"/>
    <xf numFmtId="0" fontId="5" fillId="0" borderId="0" applyProtection="0"/>
    <xf numFmtId="9" fontId="5"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61">
    <xf numFmtId="0" fontId="0" fillId="0" borderId="0" xfId="0"/>
    <xf numFmtId="0" fontId="2" fillId="0" borderId="0" xfId="0" applyFont="1"/>
    <xf numFmtId="1" fontId="1" fillId="2" borderId="2" xfId="3" applyNumberFormat="1" applyFill="1" applyBorder="1" applyAlignment="1">
      <alignment horizontal="center" vertical="top" wrapText="1"/>
    </xf>
    <xf numFmtId="0" fontId="1" fillId="2" borderId="3" xfId="3" applyFill="1" applyBorder="1" applyAlignment="1">
      <alignment vertical="top" wrapText="1"/>
    </xf>
    <xf numFmtId="0" fontId="1" fillId="2" borderId="4" xfId="3" applyFill="1" applyBorder="1" applyAlignment="1">
      <alignment horizontal="center" vertical="top" wrapText="1"/>
    </xf>
    <xf numFmtId="0" fontId="1" fillId="0" borderId="0" xfId="3" applyAlignment="1">
      <alignment wrapText="1"/>
    </xf>
    <xf numFmtId="0" fontId="1" fillId="0" borderId="0" xfId="3" applyAlignment="1">
      <alignment horizontal="center" wrapText="1"/>
    </xf>
    <xf numFmtId="0" fontId="1" fillId="0" borderId="0" xfId="3" applyAlignment="1">
      <alignment vertical="center" wrapText="1"/>
    </xf>
    <xf numFmtId="0" fontId="1" fillId="0" borderId="0" xfId="3" applyAlignment="1">
      <alignment horizontal="center" vertical="center" wrapText="1"/>
    </xf>
    <xf numFmtId="164" fontId="7" fillId="0" borderId="0" xfId="0" applyNumberFormat="1" applyFont="1" applyAlignment="1">
      <alignment horizontal="center" vertical="top"/>
    </xf>
    <xf numFmtId="0" fontId="2" fillId="2" borderId="6" xfId="3" applyFont="1" applyFill="1" applyBorder="1" applyAlignment="1">
      <alignment vertical="top" wrapText="1"/>
    </xf>
    <xf numFmtId="164" fontId="8" fillId="4" borderId="2" xfId="0" applyNumberFormat="1" applyFont="1" applyFill="1" applyBorder="1" applyAlignment="1">
      <alignment horizontal="center" vertical="top"/>
    </xf>
    <xf numFmtId="164" fontId="3" fillId="4" borderId="4" xfId="0" applyNumberFormat="1" applyFont="1" applyFill="1" applyBorder="1" applyAlignment="1">
      <alignment horizontal="center" vertical="top"/>
    </xf>
    <xf numFmtId="0" fontId="9" fillId="0" borderId="0" xfId="0" applyFont="1"/>
    <xf numFmtId="0" fontId="13" fillId="2" borderId="2" xfId="3" applyFont="1" applyFill="1" applyBorder="1" applyAlignment="1">
      <alignment horizontal="left" vertical="top" wrapText="1"/>
    </xf>
    <xf numFmtId="0" fontId="13" fillId="2" borderId="0" xfId="3" applyFont="1" applyFill="1" applyAlignment="1">
      <alignment horizontal="left" vertical="center" wrapText="1"/>
    </xf>
    <xf numFmtId="0" fontId="14" fillId="0" borderId="7" xfId="3" applyFont="1" applyBorder="1" applyAlignment="1">
      <alignment horizontal="left" vertical="top" wrapText="1"/>
    </xf>
    <xf numFmtId="0" fontId="13" fillId="2" borderId="4" xfId="3" applyFont="1" applyFill="1" applyBorder="1" applyAlignment="1">
      <alignment horizontal="left" vertical="top" wrapText="1"/>
    </xf>
    <xf numFmtId="0" fontId="14" fillId="0" borderId="8" xfId="3" applyFont="1" applyBorder="1" applyAlignment="1">
      <alignment horizontal="left" vertical="top" wrapText="1"/>
    </xf>
    <xf numFmtId="0" fontId="16" fillId="0" borderId="0" xfId="0" applyFont="1"/>
    <xf numFmtId="0" fontId="2" fillId="5" borderId="9" xfId="0" applyFont="1" applyFill="1" applyBorder="1"/>
    <xf numFmtId="0" fontId="2" fillId="5" borderId="10" xfId="0" applyFont="1" applyFill="1" applyBorder="1"/>
    <xf numFmtId="14" fontId="2" fillId="5" borderId="11" xfId="0" applyNumberFormat="1" applyFont="1" applyFill="1" applyBorder="1" applyAlignment="1">
      <alignment horizontal="left"/>
    </xf>
    <xf numFmtId="14" fontId="2" fillId="0" borderId="0" xfId="0" applyNumberFormat="1" applyFont="1"/>
    <xf numFmtId="0" fontId="0" fillId="0" borderId="12" xfId="0" applyBorder="1"/>
    <xf numFmtId="0" fontId="13" fillId="0" borderId="15" xfId="0" applyFont="1" applyBorder="1" applyAlignment="1">
      <alignment vertical="top" wrapText="1"/>
    </xf>
    <xf numFmtId="0" fontId="13" fillId="0" borderId="6" xfId="0" applyFont="1" applyBorder="1" applyAlignment="1">
      <alignment vertical="top" wrapText="1"/>
    </xf>
    <xf numFmtId="0" fontId="0" fillId="0" borderId="0" xfId="0" applyAlignment="1">
      <alignment horizontal="center"/>
    </xf>
    <xf numFmtId="0" fontId="0" fillId="0" borderId="0" xfId="0" applyAlignment="1">
      <alignment vertical="top" wrapText="1"/>
    </xf>
    <xf numFmtId="0" fontId="2" fillId="0" borderId="6" xfId="0" applyFont="1" applyBorder="1" applyAlignment="1">
      <alignment vertical="top"/>
    </xf>
    <xf numFmtId="0" fontId="2" fillId="0" borderId="2" xfId="0" applyFont="1" applyBorder="1" applyAlignment="1">
      <alignment vertical="top" wrapText="1"/>
    </xf>
    <xf numFmtId="0" fontId="11" fillId="5" borderId="15" xfId="0" applyFont="1" applyFill="1" applyBorder="1" applyAlignment="1">
      <alignment vertical="top"/>
    </xf>
    <xf numFmtId="0" fontId="0" fillId="5" borderId="13" xfId="0" applyFill="1" applyBorder="1" applyAlignment="1">
      <alignment vertical="top" wrapText="1"/>
    </xf>
    <xf numFmtId="0" fontId="0" fillId="5" borderId="13" xfId="0" applyFill="1" applyBorder="1" applyAlignment="1">
      <alignment horizontal="center" vertical="top" wrapText="1"/>
    </xf>
    <xf numFmtId="0" fontId="13" fillId="5" borderId="13" xfId="0" applyFont="1" applyFill="1" applyBorder="1" applyAlignment="1">
      <alignment vertical="top" wrapText="1"/>
    </xf>
    <xf numFmtId="0" fontId="13" fillId="5" borderId="14" xfId="0" applyFont="1" applyFill="1" applyBorder="1" applyAlignment="1">
      <alignment vertical="top" wrapText="1"/>
    </xf>
    <xf numFmtId="0" fontId="11" fillId="5" borderId="6" xfId="0" applyFont="1" applyFill="1" applyBorder="1" applyAlignment="1">
      <alignment vertical="top"/>
    </xf>
    <xf numFmtId="0" fontId="2" fillId="5" borderId="2" xfId="0" applyFont="1" applyFill="1" applyBorder="1" applyAlignment="1">
      <alignment vertical="top" wrapText="1"/>
    </xf>
    <xf numFmtId="0" fontId="13" fillId="5" borderId="7" xfId="0" applyFont="1" applyFill="1" applyBorder="1" applyAlignment="1">
      <alignment vertical="top" wrapText="1"/>
    </xf>
    <xf numFmtId="0" fontId="13" fillId="5" borderId="13" xfId="0" applyFont="1" applyFill="1" applyBorder="1" applyAlignment="1">
      <alignment horizontal="center" vertical="top" wrapText="1"/>
    </xf>
    <xf numFmtId="0" fontId="13" fillId="0" borderId="2" xfId="0" applyFont="1" applyBorder="1" applyAlignment="1">
      <alignment horizontal="center" vertical="top" wrapText="1"/>
    </xf>
    <xf numFmtId="0" fontId="0" fillId="0" borderId="16" xfId="0" applyBorder="1" applyAlignment="1">
      <alignment vertical="top" wrapText="1"/>
    </xf>
    <xf numFmtId="0" fontId="0" fillId="0" borderId="17" xfId="0" applyBorder="1" applyAlignment="1">
      <alignment vertical="top" wrapText="1"/>
    </xf>
    <xf numFmtId="0" fontId="2" fillId="0" borderId="19" xfId="0" applyFont="1" applyBorder="1" applyAlignment="1">
      <alignment vertical="top"/>
    </xf>
    <xf numFmtId="0" fontId="2" fillId="0" borderId="16" xfId="0" applyFont="1" applyBorder="1" applyAlignment="1">
      <alignment vertical="top" wrapText="1"/>
    </xf>
    <xf numFmtId="0" fontId="2" fillId="0" borderId="17" xfId="0" applyFont="1" applyBorder="1" applyAlignment="1">
      <alignment vertical="top" wrapText="1"/>
    </xf>
    <xf numFmtId="0" fontId="2" fillId="2" borderId="23" xfId="0" applyFont="1" applyFill="1" applyBorder="1"/>
    <xf numFmtId="0" fontId="20" fillId="0" borderId="0" xfId="0" applyFont="1" applyAlignment="1">
      <alignment vertical="top"/>
    </xf>
    <xf numFmtId="0" fontId="22" fillId="0" borderId="0" xfId="0" applyFont="1" applyAlignment="1">
      <alignment horizontal="left" vertical="top"/>
    </xf>
    <xf numFmtId="0" fontId="19" fillId="2" borderId="25" xfId="0" applyFont="1" applyFill="1" applyBorder="1"/>
    <xf numFmtId="0" fontId="2" fillId="2" borderId="26" xfId="0" applyFont="1" applyFill="1" applyBorder="1"/>
    <xf numFmtId="0" fontId="19" fillId="2" borderId="28" xfId="0" applyFont="1" applyFill="1" applyBorder="1"/>
    <xf numFmtId="0" fontId="2" fillId="2" borderId="29" xfId="0" applyFont="1" applyFill="1" applyBorder="1"/>
    <xf numFmtId="0" fontId="2" fillId="0" borderId="31" xfId="0" applyFont="1" applyBorder="1" applyAlignment="1">
      <alignment horizontal="center" textRotation="45"/>
    </xf>
    <xf numFmtId="0" fontId="2" fillId="0" borderId="32" xfId="0" applyFont="1" applyBorder="1" applyAlignment="1">
      <alignment horizontal="center" textRotation="45"/>
    </xf>
    <xf numFmtId="0" fontId="2" fillId="0" borderId="33" xfId="0" applyFont="1" applyBorder="1" applyAlignment="1">
      <alignment horizontal="center" textRotation="45"/>
    </xf>
    <xf numFmtId="165" fontId="2" fillId="4" borderId="34" xfId="0" applyNumberFormat="1" applyFont="1" applyFill="1" applyBorder="1" applyAlignment="1">
      <alignment horizontal="center"/>
    </xf>
    <xf numFmtId="165" fontId="2" fillId="4" borderId="35" xfId="0" applyNumberFormat="1" applyFont="1" applyFill="1" applyBorder="1" applyAlignment="1">
      <alignment horizontal="center"/>
    </xf>
    <xf numFmtId="165" fontId="2" fillId="4" borderId="36" xfId="0" applyNumberFormat="1" applyFont="1" applyFill="1" applyBorder="1" applyAlignment="1">
      <alignment horizontal="center"/>
    </xf>
    <xf numFmtId="0" fontId="18" fillId="0" borderId="0" xfId="0" applyFont="1" applyAlignment="1">
      <alignment horizontal="center"/>
    </xf>
    <xf numFmtId="0" fontId="22" fillId="0" borderId="0" xfId="0" applyFont="1" applyAlignment="1">
      <alignment horizontal="center" textRotation="90"/>
    </xf>
    <xf numFmtId="0" fontId="22" fillId="4" borderId="9" xfId="0" applyFont="1" applyFill="1" applyBorder="1" applyAlignment="1">
      <alignment horizontal="center" textRotation="90" wrapText="1"/>
    </xf>
    <xf numFmtId="165" fontId="2" fillId="4" borderId="37" xfId="0" applyNumberFormat="1" applyFont="1" applyFill="1" applyBorder="1" applyAlignment="1">
      <alignment horizontal="center"/>
    </xf>
    <xf numFmtId="165" fontId="2" fillId="4" borderId="38" xfId="0" applyNumberFormat="1" applyFont="1" applyFill="1" applyBorder="1" applyAlignment="1">
      <alignment horizontal="center"/>
    </xf>
    <xf numFmtId="165" fontId="2" fillId="4" borderId="39" xfId="0" applyNumberFormat="1" applyFont="1" applyFill="1" applyBorder="1" applyAlignment="1">
      <alignment horizontal="center"/>
    </xf>
    <xf numFmtId="0" fontId="4" fillId="0" borderId="0" xfId="0" applyFont="1"/>
    <xf numFmtId="0" fontId="2" fillId="3" borderId="40" xfId="0" applyFont="1" applyFill="1" applyBorder="1"/>
    <xf numFmtId="0" fontId="2" fillId="3" borderId="41" xfId="0" applyFont="1" applyFill="1" applyBorder="1"/>
    <xf numFmtId="0" fontId="13" fillId="0" borderId="13" xfId="0" applyFont="1" applyBorder="1" applyAlignment="1">
      <alignment horizontal="center" vertical="top" wrapText="1"/>
    </xf>
    <xf numFmtId="0" fontId="13" fillId="7" borderId="2" xfId="0" applyFont="1" applyFill="1" applyBorder="1" applyAlignment="1">
      <alignment vertical="top" wrapText="1"/>
    </xf>
    <xf numFmtId="0" fontId="13" fillId="0" borderId="42" xfId="0" applyFont="1" applyBorder="1" applyAlignment="1">
      <alignment vertical="top" wrapText="1"/>
    </xf>
    <xf numFmtId="0" fontId="13" fillId="7" borderId="45" xfId="0" applyFont="1" applyFill="1" applyBorder="1" applyAlignment="1">
      <alignment vertical="top" wrapText="1"/>
    </xf>
    <xf numFmtId="0" fontId="2" fillId="5" borderId="45" xfId="0" applyFont="1" applyFill="1" applyBorder="1" applyAlignment="1">
      <alignment horizontal="center" vertical="top" wrapText="1"/>
    </xf>
    <xf numFmtId="0" fontId="24" fillId="0" borderId="0" xfId="0" applyFont="1"/>
    <xf numFmtId="0" fontId="26" fillId="0" borderId="0" xfId="0" applyFont="1"/>
    <xf numFmtId="0" fontId="0" fillId="0" borderId="2" xfId="0" applyBorder="1" applyAlignment="1">
      <alignment vertical="top" wrapText="1"/>
    </xf>
    <xf numFmtId="0" fontId="13" fillId="0" borderId="2" xfId="0" applyFont="1" applyBorder="1" applyAlignment="1">
      <alignment horizontal="left" vertical="top" wrapText="1"/>
    </xf>
    <xf numFmtId="0" fontId="6" fillId="0" borderId="15" xfId="0" applyFont="1" applyBorder="1" applyAlignment="1">
      <alignment vertical="top"/>
    </xf>
    <xf numFmtId="0" fontId="6" fillId="0" borderId="6" xfId="0" applyFont="1" applyBorder="1" applyAlignment="1">
      <alignment vertical="top"/>
    </xf>
    <xf numFmtId="49" fontId="13" fillId="0" borderId="2" xfId="0" applyNumberFormat="1" applyFont="1" applyBorder="1" applyAlignment="1">
      <alignment vertical="top" wrapText="1"/>
    </xf>
    <xf numFmtId="0" fontId="13" fillId="5" borderId="2" xfId="0" applyFont="1" applyFill="1" applyBorder="1" applyAlignment="1">
      <alignment horizontal="left" vertical="top" wrapText="1"/>
    </xf>
    <xf numFmtId="16" fontId="2" fillId="5" borderId="46" xfId="0" applyNumberFormat="1" applyFont="1" applyFill="1" applyBorder="1" applyAlignment="1">
      <alignment horizontal="left"/>
    </xf>
    <xf numFmtId="0" fontId="0" fillId="12" borderId="0" xfId="0" applyFill="1"/>
    <xf numFmtId="0" fontId="0" fillId="13" borderId="0" xfId="0" applyFill="1"/>
    <xf numFmtId="0" fontId="0" fillId="0" borderId="47" xfId="0" applyBorder="1"/>
    <xf numFmtId="0" fontId="0" fillId="0" borderId="48" xfId="0" applyBorder="1"/>
    <xf numFmtId="0" fontId="16" fillId="12" borderId="0" xfId="0" applyFont="1" applyFill="1"/>
    <xf numFmtId="0" fontId="16" fillId="13" borderId="0" xfId="0" applyFont="1" applyFill="1"/>
    <xf numFmtId="0" fontId="0" fillId="14" borderId="0" xfId="0" applyFill="1"/>
    <xf numFmtId="0" fontId="30" fillId="5" borderId="14" xfId="0" applyFont="1" applyFill="1" applyBorder="1" applyAlignment="1">
      <alignment vertical="top" wrapText="1"/>
    </xf>
    <xf numFmtId="0" fontId="2" fillId="12" borderId="0" xfId="0" applyFont="1" applyFill="1"/>
    <xf numFmtId="0" fontId="25" fillId="5" borderId="15" xfId="0" applyFont="1" applyFill="1" applyBorder="1" applyAlignment="1">
      <alignment vertical="top"/>
    </xf>
    <xf numFmtId="0" fontId="25" fillId="5" borderId="6" xfId="0" applyFont="1" applyFill="1" applyBorder="1" applyAlignment="1">
      <alignment vertical="top"/>
    </xf>
    <xf numFmtId="0" fontId="29" fillId="0" borderId="0" xfId="0" applyFont="1"/>
    <xf numFmtId="0" fontId="0" fillId="13" borderId="0" xfId="0" applyFill="1" applyAlignment="1">
      <alignment horizontal="center"/>
    </xf>
    <xf numFmtId="0" fontId="10" fillId="0" borderId="40" xfId="0" applyFont="1" applyBorder="1"/>
    <xf numFmtId="0" fontId="9" fillId="0" borderId="49" xfId="0" applyFont="1" applyBorder="1"/>
    <xf numFmtId="0" fontId="0" fillId="0" borderId="80" xfId="0" applyBorder="1"/>
    <xf numFmtId="0" fontId="13" fillId="0" borderId="5" xfId="0" applyFont="1" applyBorder="1" applyAlignment="1">
      <alignment horizontal="center" wrapText="1"/>
    </xf>
    <xf numFmtId="0" fontId="0" fillId="15" borderId="0" xfId="0" applyFill="1"/>
    <xf numFmtId="0" fontId="4" fillId="15" borderId="0" xfId="0" applyFont="1" applyFill="1"/>
    <xf numFmtId="49" fontId="13" fillId="0" borderId="13" xfId="0" applyNumberFormat="1" applyFont="1" applyBorder="1" applyAlignment="1">
      <alignment vertical="top" wrapText="1"/>
    </xf>
    <xf numFmtId="0" fontId="5" fillId="0" borderId="0" xfId="2"/>
    <xf numFmtId="14" fontId="2" fillId="0" borderId="0" xfId="2" applyNumberFormat="1" applyFont="1"/>
    <xf numFmtId="0" fontId="2" fillId="3" borderId="5" xfId="5" applyFont="1" applyFill="1" applyBorder="1" applyAlignment="1">
      <alignment horizontal="center" vertical="center" wrapText="1"/>
    </xf>
    <xf numFmtId="0" fontId="6" fillId="3" borderId="5" xfId="5" applyFont="1" applyFill="1" applyBorder="1" applyAlignment="1">
      <alignment horizontal="center" vertical="center" wrapText="1"/>
    </xf>
    <xf numFmtId="0" fontId="2" fillId="0" borderId="6" xfId="2" applyFont="1" applyBorder="1" applyAlignment="1">
      <alignment vertical="top"/>
    </xf>
    <xf numFmtId="0" fontId="2" fillId="0" borderId="2" xfId="2" applyFont="1" applyBorder="1" applyAlignment="1">
      <alignment vertical="top" wrapText="1"/>
    </xf>
    <xf numFmtId="0" fontId="13" fillId="0" borderId="2" xfId="2" applyFont="1" applyBorder="1" applyAlignment="1">
      <alignment vertical="top" wrapText="1"/>
    </xf>
    <xf numFmtId="0" fontId="13" fillId="0" borderId="7" xfId="2" applyFont="1" applyBorder="1" applyAlignment="1">
      <alignment vertical="top" wrapText="1"/>
    </xf>
    <xf numFmtId="0" fontId="11" fillId="5" borderId="6" xfId="2" applyFont="1" applyFill="1" applyBorder="1" applyAlignment="1">
      <alignment vertical="top"/>
    </xf>
    <xf numFmtId="0" fontId="2" fillId="5" borderId="2" xfId="2" applyFont="1" applyFill="1" applyBorder="1" applyAlignment="1">
      <alignment vertical="top" wrapText="1"/>
    </xf>
    <xf numFmtId="0" fontId="13" fillId="5" borderId="2" xfId="2" applyFont="1" applyFill="1" applyBorder="1" applyAlignment="1">
      <alignment vertical="top" wrapText="1"/>
    </xf>
    <xf numFmtId="0" fontId="13" fillId="5" borderId="2" xfId="2" applyFont="1" applyFill="1" applyBorder="1" applyAlignment="1">
      <alignment horizontal="center" vertical="top" wrapText="1"/>
    </xf>
    <xf numFmtId="0" fontId="13" fillId="5" borderId="7" xfId="2" applyFont="1" applyFill="1" applyBorder="1" applyAlignment="1">
      <alignment vertical="top" wrapText="1"/>
    </xf>
    <xf numFmtId="0" fontId="13" fillId="0" borderId="2" xfId="2" applyFont="1" applyBorder="1" applyAlignment="1">
      <alignment horizontal="center" vertical="top" wrapText="1"/>
    </xf>
    <xf numFmtId="0" fontId="5" fillId="0" borderId="0" xfId="2" applyAlignment="1">
      <alignment wrapText="1"/>
    </xf>
    <xf numFmtId="0" fontId="5" fillId="0" borderId="53" xfId="2" applyBorder="1"/>
    <xf numFmtId="0" fontId="13" fillId="0" borderId="55" xfId="2" applyFont="1" applyBorder="1" applyAlignment="1">
      <alignment horizontal="center" textRotation="90"/>
    </xf>
    <xf numFmtId="0" fontId="13" fillId="0" borderId="55" xfId="2" applyFont="1" applyBorder="1" applyAlignment="1">
      <alignment horizontal="center" textRotation="90" wrapText="1"/>
    </xf>
    <xf numFmtId="0" fontId="13" fillId="0" borderId="56" xfId="2" applyFont="1" applyBorder="1" applyAlignment="1">
      <alignment horizontal="center" textRotation="90"/>
    </xf>
    <xf numFmtId="0" fontId="13" fillId="0" borderId="57" xfId="2" applyFont="1" applyBorder="1" applyAlignment="1">
      <alignment horizontal="center" textRotation="90" wrapText="1"/>
    </xf>
    <xf numFmtId="0" fontId="13" fillId="0" borderId="58" xfId="2" applyFont="1" applyBorder="1" applyAlignment="1">
      <alignment horizontal="center" textRotation="90" wrapText="1"/>
    </xf>
    <xf numFmtId="0" fontId="13" fillId="0" borderId="53" xfId="2" applyFont="1" applyBorder="1" applyAlignment="1">
      <alignment horizontal="center" textRotation="90"/>
    </xf>
    <xf numFmtId="0" fontId="13" fillId="0" borderId="59" xfId="2" applyFont="1" applyBorder="1" applyAlignment="1">
      <alignment horizontal="center" textRotation="90"/>
    </xf>
    <xf numFmtId="0" fontId="5" fillId="0" borderId="52" xfId="2" applyBorder="1"/>
    <xf numFmtId="0" fontId="2" fillId="0" borderId="0" xfId="2" applyFont="1"/>
    <xf numFmtId="0" fontId="19" fillId="0" borderId="52" xfId="2" applyFont="1" applyBorder="1"/>
    <xf numFmtId="0" fontId="13" fillId="0" borderId="61" xfId="2" applyFont="1" applyBorder="1" applyAlignment="1">
      <alignment wrapText="1"/>
    </xf>
    <xf numFmtId="0" fontId="5" fillId="0" borderId="62" xfId="2" applyBorder="1"/>
    <xf numFmtId="0" fontId="2" fillId="0" borderId="63" xfId="2" applyFont="1" applyBorder="1" applyAlignment="1">
      <alignment horizontal="center"/>
    </xf>
    <xf numFmtId="0" fontId="5" fillId="0" borderId="61" xfId="2" applyBorder="1" applyAlignment="1">
      <alignment horizontal="center"/>
    </xf>
    <xf numFmtId="0" fontId="5" fillId="0" borderId="64" xfId="2" applyBorder="1" applyAlignment="1">
      <alignment horizontal="center"/>
    </xf>
    <xf numFmtId="0" fontId="5" fillId="0" borderId="63" xfId="2" applyBorder="1" applyAlignment="1">
      <alignment horizontal="center"/>
    </xf>
    <xf numFmtId="0" fontId="13" fillId="10" borderId="1" xfId="2" applyFont="1" applyFill="1" applyBorder="1" applyAlignment="1">
      <alignment wrapText="1"/>
    </xf>
    <xf numFmtId="0" fontId="13" fillId="0" borderId="66" xfId="2" applyFont="1" applyBorder="1"/>
    <xf numFmtId="0" fontId="2" fillId="0" borderId="59" xfId="2" applyFont="1" applyBorder="1"/>
    <xf numFmtId="0" fontId="13" fillId="0" borderId="59" xfId="2" applyFont="1" applyBorder="1"/>
    <xf numFmtId="0" fontId="13" fillId="0" borderId="59" xfId="2" applyFont="1" applyBorder="1" applyAlignment="1">
      <alignment wrapText="1"/>
    </xf>
    <xf numFmtId="0" fontId="13" fillId="0" borderId="69" xfId="2" applyFont="1" applyBorder="1" applyAlignment="1">
      <alignment horizontal="center"/>
    </xf>
    <xf numFmtId="0" fontId="19" fillId="0" borderId="0" xfId="2" applyFont="1"/>
    <xf numFmtId="0" fontId="13" fillId="0" borderId="0" xfId="2" applyFont="1"/>
    <xf numFmtId="0" fontId="13" fillId="0" borderId="0" xfId="2" applyFont="1" applyAlignment="1">
      <alignment wrapText="1"/>
    </xf>
    <xf numFmtId="0" fontId="13" fillId="0" borderId="51" xfId="2" applyFont="1" applyBorder="1" applyAlignment="1">
      <alignment horizontal="center"/>
    </xf>
    <xf numFmtId="0" fontId="13" fillId="0" borderId="1" xfId="2" applyFont="1" applyBorder="1" applyAlignment="1">
      <alignment wrapText="1"/>
    </xf>
    <xf numFmtId="0" fontId="13" fillId="0" borderId="68" xfId="2" applyFont="1" applyBorder="1" applyAlignment="1">
      <alignment horizontal="center"/>
    </xf>
    <xf numFmtId="0" fontId="19" fillId="0" borderId="70" xfId="2" applyFont="1" applyBorder="1"/>
    <xf numFmtId="0" fontId="13" fillId="0" borderId="72" xfId="2" applyFont="1" applyBorder="1" applyAlignment="1">
      <alignment wrapText="1"/>
    </xf>
    <xf numFmtId="0" fontId="13" fillId="0" borderId="73" xfId="2" applyFont="1" applyBorder="1"/>
    <xf numFmtId="0" fontId="13" fillId="11" borderId="1" xfId="2" applyFont="1" applyFill="1" applyBorder="1" applyAlignment="1">
      <alignment wrapText="1"/>
    </xf>
    <xf numFmtId="0" fontId="13" fillId="11" borderId="66" xfId="2" applyFont="1" applyFill="1" applyBorder="1"/>
    <xf numFmtId="0" fontId="13" fillId="11" borderId="72" xfId="2" applyFont="1" applyFill="1" applyBorder="1" applyAlignment="1">
      <alignment wrapText="1"/>
    </xf>
    <xf numFmtId="0" fontId="13" fillId="11" borderId="73" xfId="2" applyFont="1" applyFill="1" applyBorder="1"/>
    <xf numFmtId="0" fontId="19" fillId="0" borderId="53" xfId="2" applyFont="1" applyBorder="1"/>
    <xf numFmtId="0" fontId="13" fillId="0" borderId="55" xfId="2" applyFont="1" applyBorder="1" applyAlignment="1">
      <alignment wrapText="1"/>
    </xf>
    <xf numFmtId="0" fontId="5" fillId="0" borderId="76" xfId="2" applyBorder="1"/>
    <xf numFmtId="0" fontId="2" fillId="0" borderId="57" xfId="2" applyFont="1" applyBorder="1" applyAlignment="1">
      <alignment horizontal="center"/>
    </xf>
    <xf numFmtId="0" fontId="5" fillId="0" borderId="55" xfId="2" applyBorder="1" applyAlignment="1">
      <alignment horizontal="center"/>
    </xf>
    <xf numFmtId="0" fontId="5" fillId="0" borderId="56" xfId="2" applyBorder="1" applyAlignment="1">
      <alignment horizontal="center"/>
    </xf>
    <xf numFmtId="0" fontId="5" fillId="0" borderId="57" xfId="2" applyBorder="1" applyAlignment="1">
      <alignment horizontal="center"/>
    </xf>
    <xf numFmtId="49" fontId="13" fillId="0" borderId="6" xfId="0" applyNumberFormat="1" applyFont="1" applyBorder="1" applyAlignment="1">
      <alignment vertical="top" wrapText="1"/>
    </xf>
    <xf numFmtId="49" fontId="13" fillId="0" borderId="3" xfId="0" applyNumberFormat="1" applyFont="1" applyBorder="1" applyAlignment="1">
      <alignment vertical="top" wrapText="1"/>
    </xf>
    <xf numFmtId="14" fontId="0" fillId="0" borderId="0" xfId="0" applyNumberFormat="1"/>
    <xf numFmtId="0" fontId="1" fillId="0" borderId="0" xfId="0" applyFont="1"/>
    <xf numFmtId="0" fontId="2" fillId="3" borderId="41" xfId="3" applyFont="1" applyFill="1" applyBorder="1" applyAlignment="1">
      <alignment horizontal="center" vertical="center"/>
    </xf>
    <xf numFmtId="0" fontId="19" fillId="0" borderId="21" xfId="0" applyFont="1" applyBorder="1" applyAlignment="1">
      <alignment vertical="top"/>
    </xf>
    <xf numFmtId="0" fontId="2" fillId="13" borderId="0" xfId="0" applyFont="1" applyFill="1"/>
    <xf numFmtId="0" fontId="2" fillId="0" borderId="2" xfId="0" applyFont="1" applyBorder="1" applyAlignment="1">
      <alignment vertical="top"/>
    </xf>
    <xf numFmtId="0" fontId="2" fillId="3" borderId="40" xfId="3" applyFont="1" applyFill="1" applyBorder="1" applyAlignment="1">
      <alignment vertical="center" wrapText="1"/>
    </xf>
    <xf numFmtId="2" fontId="2" fillId="2" borderId="6" xfId="3" applyNumberFormat="1" applyFont="1" applyFill="1" applyBorder="1" applyAlignment="1">
      <alignment vertical="top" wrapText="1"/>
    </xf>
    <xf numFmtId="0" fontId="2" fillId="0" borderId="13" xfId="0" applyFont="1" applyBorder="1" applyAlignment="1">
      <alignment vertical="top"/>
    </xf>
    <xf numFmtId="0" fontId="6" fillId="0" borderId="2" xfId="0" applyFont="1" applyBorder="1" applyAlignment="1">
      <alignment vertical="top"/>
    </xf>
    <xf numFmtId="0" fontId="19" fillId="0" borderId="20" xfId="0" applyFont="1" applyBorder="1" applyAlignment="1">
      <alignment vertical="top"/>
    </xf>
    <xf numFmtId="0" fontId="31" fillId="0" borderId="0" xfId="0" applyFont="1"/>
    <xf numFmtId="0" fontId="6" fillId="17" borderId="6" xfId="0" applyFont="1" applyFill="1" applyBorder="1" applyAlignment="1">
      <alignment vertical="top" wrapText="1"/>
    </xf>
    <xf numFmtId="0" fontId="13" fillId="17" borderId="2" xfId="0" applyFont="1" applyFill="1" applyBorder="1" applyAlignment="1">
      <alignment horizontal="center" vertical="top" wrapText="1"/>
    </xf>
    <xf numFmtId="0" fontId="13" fillId="17" borderId="2" xfId="0" applyFont="1" applyFill="1" applyBorder="1" applyAlignment="1">
      <alignment vertical="top" wrapText="1"/>
    </xf>
    <xf numFmtId="0" fontId="13" fillId="17" borderId="7" xfId="0" applyFont="1" applyFill="1" applyBorder="1" applyAlignment="1">
      <alignment vertical="top" wrapText="1"/>
    </xf>
    <xf numFmtId="0" fontId="1" fillId="0" borderId="2" xfId="7" applyBorder="1" applyAlignment="1">
      <alignment horizontal="center" vertical="top" wrapText="1"/>
    </xf>
    <xf numFmtId="0" fontId="1" fillId="16" borderId="87" xfId="0" applyFont="1" applyFill="1" applyBorder="1" applyAlignment="1">
      <alignment horizontal="center"/>
    </xf>
    <xf numFmtId="0" fontId="1" fillId="16" borderId="84" xfId="0" applyFont="1" applyFill="1" applyBorder="1" applyAlignment="1">
      <alignment horizontal="center"/>
    </xf>
    <xf numFmtId="0" fontId="1" fillId="13" borderId="83" xfId="0" applyFont="1" applyFill="1" applyBorder="1" applyAlignment="1">
      <alignment horizontal="center"/>
    </xf>
    <xf numFmtId="0" fontId="1" fillId="15" borderId="87" xfId="0" applyFont="1" applyFill="1" applyBorder="1" applyAlignment="1">
      <alignment horizontal="center"/>
    </xf>
    <xf numFmtId="0" fontId="1" fillId="12" borderId="94" xfId="0" applyFont="1" applyFill="1" applyBorder="1" applyAlignment="1">
      <alignment horizontal="center"/>
    </xf>
    <xf numFmtId="0" fontId="0" fillId="14" borderId="40" xfId="0" applyFill="1" applyBorder="1"/>
    <xf numFmtId="0" fontId="1" fillId="14" borderId="5" xfId="0" applyFont="1" applyFill="1" applyBorder="1" applyAlignment="1">
      <alignment horizontal="center"/>
    </xf>
    <xf numFmtId="0" fontId="1" fillId="13" borderId="87" xfId="0" applyFont="1" applyFill="1" applyBorder="1" applyAlignment="1">
      <alignment horizontal="center"/>
    </xf>
    <xf numFmtId="0" fontId="1" fillId="13" borderId="94" xfId="0" applyFont="1" applyFill="1" applyBorder="1" applyAlignment="1">
      <alignment horizontal="center"/>
    </xf>
    <xf numFmtId="0" fontId="33" fillId="3" borderId="5" xfId="3" applyFont="1" applyFill="1" applyBorder="1" applyAlignment="1">
      <alignment horizontal="center" vertical="center" wrapText="1"/>
    </xf>
    <xf numFmtId="0" fontId="13" fillId="2" borderId="17" xfId="3" applyFont="1" applyFill="1" applyBorder="1" applyAlignment="1">
      <alignment horizontal="left" vertical="top" wrapText="1"/>
    </xf>
    <xf numFmtId="0" fontId="13" fillId="2" borderId="22" xfId="3" applyFont="1" applyFill="1" applyBorder="1" applyAlignment="1">
      <alignment horizontal="left" vertical="top" wrapText="1"/>
    </xf>
    <xf numFmtId="0" fontId="13" fillId="2" borderId="7" xfId="3" applyFont="1" applyFill="1" applyBorder="1" applyAlignment="1">
      <alignment horizontal="left" vertical="top" wrapText="1"/>
    </xf>
    <xf numFmtId="0" fontId="13" fillId="2" borderId="8" xfId="3" applyFont="1" applyFill="1" applyBorder="1" applyAlignment="1">
      <alignment horizontal="left" vertical="top" wrapText="1"/>
    </xf>
    <xf numFmtId="0" fontId="24" fillId="18" borderId="77" xfId="0" applyFont="1" applyFill="1" applyBorder="1"/>
    <xf numFmtId="0" fontId="1" fillId="18" borderId="0" xfId="0" applyFont="1" applyFill="1"/>
    <xf numFmtId="0" fontId="1" fillId="18" borderId="98" xfId="0" applyFont="1" applyFill="1" applyBorder="1"/>
    <xf numFmtId="0" fontId="34" fillId="0" borderId="0" xfId="0" applyFont="1" applyAlignment="1">
      <alignment horizontal="center"/>
    </xf>
    <xf numFmtId="0" fontId="2" fillId="19" borderId="100" xfId="0" applyFont="1" applyFill="1" applyBorder="1" applyAlignment="1">
      <alignment horizontal="center"/>
    </xf>
    <xf numFmtId="14" fontId="0" fillId="19" borderId="99" xfId="0" applyNumberFormat="1" applyFill="1" applyBorder="1" applyAlignment="1">
      <alignment horizontal="left"/>
    </xf>
    <xf numFmtId="0" fontId="1" fillId="19" borderId="99" xfId="0" applyFont="1" applyFill="1" applyBorder="1"/>
    <xf numFmtId="0" fontId="13" fillId="19" borderId="101" xfId="0" applyFont="1" applyFill="1" applyBorder="1" applyAlignment="1">
      <alignment wrapText="1"/>
    </xf>
    <xf numFmtId="0" fontId="2" fillId="20" borderId="102" xfId="0" applyFont="1" applyFill="1" applyBorder="1"/>
    <xf numFmtId="0" fontId="2" fillId="20" borderId="103" xfId="0" applyFont="1" applyFill="1" applyBorder="1"/>
    <xf numFmtId="0" fontId="2" fillId="20" borderId="104" xfId="0" applyFont="1" applyFill="1" applyBorder="1"/>
    <xf numFmtId="0" fontId="1" fillId="3" borderId="79" xfId="0" applyFont="1" applyFill="1" applyBorder="1"/>
    <xf numFmtId="0" fontId="1" fillId="12" borderId="86" xfId="0" applyFont="1" applyFill="1" applyBorder="1"/>
    <xf numFmtId="0" fontId="13" fillId="0" borderId="17" xfId="7" applyFont="1" applyBorder="1" applyAlignment="1">
      <alignment horizontal="center" vertical="top" wrapText="1"/>
    </xf>
    <xf numFmtId="0" fontId="2" fillId="3" borderId="105" xfId="3" applyFont="1" applyFill="1" applyBorder="1" applyAlignment="1">
      <alignment horizontal="center" vertical="center" wrapText="1"/>
    </xf>
    <xf numFmtId="0" fontId="2" fillId="3" borderId="106" xfId="3" applyFont="1" applyFill="1" applyBorder="1" applyAlignment="1">
      <alignment horizontal="center" vertical="center"/>
    </xf>
    <xf numFmtId="0" fontId="2" fillId="3" borderId="107" xfId="3" applyFont="1" applyFill="1" applyBorder="1" applyAlignment="1">
      <alignment horizontal="center" vertical="center" wrapText="1"/>
    </xf>
    <xf numFmtId="0" fontId="2" fillId="3" borderId="108" xfId="3" applyFont="1" applyFill="1" applyBorder="1" applyAlignment="1">
      <alignment horizontal="center" vertical="center" wrapText="1"/>
    </xf>
    <xf numFmtId="0" fontId="2" fillId="3" borderId="109" xfId="3" applyFont="1" applyFill="1" applyBorder="1" applyAlignment="1">
      <alignment horizontal="center" vertical="center" wrapText="1"/>
    </xf>
    <xf numFmtId="0" fontId="19" fillId="0" borderId="110" xfId="0" applyFont="1" applyBorder="1" applyAlignment="1">
      <alignment vertical="top"/>
    </xf>
    <xf numFmtId="0" fontId="0" fillId="0" borderId="111" xfId="0" applyBorder="1" applyAlignment="1">
      <alignment vertical="top" wrapText="1"/>
    </xf>
    <xf numFmtId="0" fontId="20" fillId="0" borderId="110" xfId="0" applyFont="1" applyBorder="1" applyAlignment="1">
      <alignment vertical="top"/>
    </xf>
    <xf numFmtId="0" fontId="1" fillId="0" borderId="111" xfId="0" applyFont="1" applyBorder="1" applyAlignment="1">
      <alignment vertical="top" wrapText="1"/>
    </xf>
    <xf numFmtId="0" fontId="16" fillId="14" borderId="0" xfId="0" applyFont="1" applyFill="1"/>
    <xf numFmtId="0" fontId="13" fillId="5" borderId="16" xfId="0" applyFont="1" applyFill="1" applyBorder="1" applyAlignment="1">
      <alignment horizontal="center" vertical="top" wrapText="1"/>
    </xf>
    <xf numFmtId="0" fontId="13" fillId="0" borderId="17" xfId="0" applyFont="1" applyBorder="1" applyAlignment="1">
      <alignment horizontal="center" vertical="top" wrapText="1"/>
    </xf>
    <xf numFmtId="0" fontId="13" fillId="14" borderId="2" xfId="0" applyFont="1" applyFill="1" applyBorder="1" applyAlignment="1">
      <alignment vertical="top" wrapText="1"/>
    </xf>
    <xf numFmtId="0" fontId="13" fillId="17" borderId="17" xfId="0" applyFont="1" applyFill="1"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1" fillId="13" borderId="0" xfId="0" applyFont="1" applyFill="1"/>
    <xf numFmtId="0" fontId="0" fillId="13" borderId="0" xfId="0" applyFill="1" applyAlignment="1">
      <alignment horizontal="left"/>
    </xf>
    <xf numFmtId="0" fontId="0" fillId="0" borderId="0" xfId="0" applyAlignment="1">
      <alignment horizontal="left"/>
    </xf>
    <xf numFmtId="0" fontId="0" fillId="0" borderId="14" xfId="0" applyBorder="1" applyAlignment="1">
      <alignment horizontal="left" vertical="top" wrapText="1"/>
    </xf>
    <xf numFmtId="0" fontId="13" fillId="0" borderId="7" xfId="0" applyFont="1" applyBorder="1" applyAlignment="1">
      <alignment horizontal="left" vertical="top" wrapText="1"/>
    </xf>
    <xf numFmtId="0" fontId="13" fillId="17" borderId="17" xfId="0" applyFont="1" applyFill="1" applyBorder="1" applyAlignment="1">
      <alignment vertical="top" wrapText="1"/>
    </xf>
    <xf numFmtId="0" fontId="37" fillId="12" borderId="0" xfId="1" applyFont="1" applyFill="1" applyAlignment="1" applyProtection="1"/>
    <xf numFmtId="0" fontId="38" fillId="13" borderId="0" xfId="1" applyFont="1" applyFill="1" applyAlignment="1" applyProtection="1"/>
    <xf numFmtId="0" fontId="0" fillId="0" borderId="7" xfId="0" applyBorder="1" applyAlignment="1">
      <alignment vertical="top" wrapText="1"/>
    </xf>
    <xf numFmtId="0" fontId="13" fillId="5" borderId="16" xfId="0" applyFont="1" applyFill="1" applyBorder="1" applyAlignment="1">
      <alignment vertical="top" wrapText="1"/>
    </xf>
    <xf numFmtId="0" fontId="13" fillId="5" borderId="17" xfId="0" applyFont="1" applyFill="1" applyBorder="1" applyAlignment="1">
      <alignment vertical="top" wrapText="1"/>
    </xf>
    <xf numFmtId="0" fontId="13" fillId="0" borderId="17" xfId="0" applyFont="1" applyBorder="1" applyAlignment="1">
      <alignment horizontal="left" vertical="top" wrapText="1"/>
    </xf>
    <xf numFmtId="0" fontId="0" fillId="5" borderId="14" xfId="0" applyFill="1" applyBorder="1" applyAlignment="1">
      <alignment horizontal="center" vertical="top" wrapText="1"/>
    </xf>
    <xf numFmtId="0" fontId="0" fillId="0" borderId="7" xfId="0" applyBorder="1" applyAlignment="1">
      <alignment horizontal="center" vertical="top" wrapText="1"/>
    </xf>
    <xf numFmtId="0" fontId="0" fillId="5" borderId="7" xfId="0" applyFill="1" applyBorder="1" applyAlignment="1">
      <alignment horizontal="center" vertical="top" wrapText="1"/>
    </xf>
    <xf numFmtId="0" fontId="13" fillId="0" borderId="17" xfId="2" applyFont="1" applyBorder="1" applyAlignment="1">
      <alignment vertical="top" wrapText="1"/>
    </xf>
    <xf numFmtId="0" fontId="13" fillId="5" borderId="17" xfId="2" applyFont="1" applyFill="1" applyBorder="1" applyAlignment="1">
      <alignment vertical="top" wrapText="1"/>
    </xf>
    <xf numFmtId="0" fontId="13" fillId="5" borderId="7" xfId="2" applyFont="1" applyFill="1" applyBorder="1" applyAlignment="1">
      <alignment horizontal="center" vertical="top" wrapText="1"/>
    </xf>
    <xf numFmtId="0" fontId="13" fillId="0" borderId="7" xfId="2" applyFont="1" applyBorder="1" applyAlignment="1">
      <alignment horizontal="center" vertical="top" wrapText="1"/>
    </xf>
    <xf numFmtId="0" fontId="2" fillId="19" borderId="49" xfId="5" applyFont="1" applyFill="1" applyBorder="1" applyAlignment="1">
      <alignment horizontal="center" vertical="center" wrapText="1"/>
    </xf>
    <xf numFmtId="0" fontId="6" fillId="19" borderId="5" xfId="5" applyFont="1" applyFill="1" applyBorder="1" applyAlignment="1">
      <alignment horizontal="center" vertical="center" wrapText="1"/>
    </xf>
    <xf numFmtId="0" fontId="2" fillId="19" borderId="5" xfId="5" applyFont="1" applyFill="1" applyBorder="1" applyAlignment="1">
      <alignment horizontal="center" vertical="center" wrapText="1"/>
    </xf>
    <xf numFmtId="0" fontId="2" fillId="19" borderId="5" xfId="4" applyFont="1" applyFill="1" applyBorder="1" applyAlignment="1">
      <alignment horizontal="center" vertical="center" wrapText="1"/>
    </xf>
    <xf numFmtId="0" fontId="39" fillId="19" borderId="49" xfId="4" applyFont="1" applyFill="1" applyBorder="1" applyAlignment="1">
      <alignment horizontal="center" vertical="center" wrapText="1"/>
    </xf>
    <xf numFmtId="0" fontId="2" fillId="19" borderId="49" xfId="3" applyFont="1" applyFill="1" applyBorder="1" applyAlignment="1">
      <alignment horizontal="center" vertical="center" wrapText="1"/>
    </xf>
    <xf numFmtId="0" fontId="6" fillId="19" borderId="5" xfId="3" applyFont="1" applyFill="1" applyBorder="1" applyAlignment="1">
      <alignment horizontal="center" vertical="center" wrapText="1"/>
    </xf>
    <xf numFmtId="0" fontId="2" fillId="19" borderId="5" xfId="3" applyFont="1" applyFill="1" applyBorder="1" applyAlignment="1">
      <alignment horizontal="center" vertical="center" wrapText="1"/>
    </xf>
    <xf numFmtId="0" fontId="6" fillId="19" borderId="49" xfId="3" applyFont="1" applyFill="1" applyBorder="1" applyAlignment="1">
      <alignment horizontal="center" vertical="center" wrapText="1"/>
    </xf>
    <xf numFmtId="0" fontId="0" fillId="21" borderId="0" xfId="0" applyFill="1"/>
    <xf numFmtId="0" fontId="16" fillId="21" borderId="0" xfId="0" applyFont="1" applyFill="1"/>
    <xf numFmtId="0" fontId="1" fillId="21" borderId="0" xfId="0" applyFont="1" applyFill="1"/>
    <xf numFmtId="0" fontId="4" fillId="21" borderId="0" xfId="0" applyFont="1" applyFill="1"/>
    <xf numFmtId="0" fontId="16" fillId="21" borderId="0" xfId="2" applyFont="1" applyFill="1"/>
    <xf numFmtId="0" fontId="5" fillId="21" borderId="0" xfId="2" applyFill="1"/>
    <xf numFmtId="0" fontId="11" fillId="0" borderId="0" xfId="0" applyFont="1"/>
    <xf numFmtId="0" fontId="13" fillId="0" borderId="13" xfId="0" applyFont="1" applyBorder="1" applyAlignment="1">
      <alignment vertical="top" wrapText="1"/>
    </xf>
    <xf numFmtId="0" fontId="13" fillId="0" borderId="14" xfId="0" applyFont="1" applyBorder="1" applyAlignment="1">
      <alignment vertical="top" wrapText="1"/>
    </xf>
    <xf numFmtId="0" fontId="13" fillId="0" borderId="2" xfId="0" applyFont="1" applyBorder="1" applyAlignment="1">
      <alignment vertical="top" wrapText="1"/>
    </xf>
    <xf numFmtId="0" fontId="13" fillId="0" borderId="7" xfId="0" applyFont="1"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14" fontId="2" fillId="0" borderId="0" xfId="0" applyNumberFormat="1" applyFont="1" applyAlignment="1">
      <alignment horizontal="left"/>
    </xf>
    <xf numFmtId="0" fontId="21" fillId="0" borderId="0" xfId="0" applyFont="1"/>
    <xf numFmtId="0" fontId="20" fillId="0" borderId="20" xfId="0" applyFont="1" applyBorder="1" applyAlignment="1">
      <alignment vertical="top"/>
    </xf>
    <xf numFmtId="0" fontId="20" fillId="0" borderId="21" xfId="0" applyFont="1" applyBorder="1" applyAlignment="1">
      <alignment vertical="top"/>
    </xf>
    <xf numFmtId="0" fontId="23" fillId="0" borderId="0" xfId="0" quotePrefix="1" applyFont="1" applyAlignment="1">
      <alignment horizontal="right" vertical="top"/>
    </xf>
    <xf numFmtId="0" fontId="23" fillId="0" borderId="0" xfId="0" quotePrefix="1" applyFont="1" applyAlignment="1">
      <alignment horizontal="right" vertical="top" wrapText="1"/>
    </xf>
    <xf numFmtId="0" fontId="13" fillId="6" borderId="2" xfId="0" applyFont="1" applyFill="1" applyBorder="1" applyAlignment="1">
      <alignment vertical="top" wrapText="1"/>
    </xf>
    <xf numFmtId="0" fontId="13" fillId="6" borderId="44" xfId="0" applyFont="1" applyFill="1" applyBorder="1" applyAlignment="1">
      <alignment vertical="top" wrapText="1"/>
    </xf>
    <xf numFmtId="0" fontId="2" fillId="5" borderId="2" xfId="0" applyFont="1" applyFill="1" applyBorder="1" applyAlignment="1">
      <alignment horizontal="center" vertical="top" wrapText="1"/>
    </xf>
    <xf numFmtId="0" fontId="1" fillId="0" borderId="2" xfId="0" applyFont="1" applyBorder="1" applyAlignment="1">
      <alignment vertical="top" wrapText="1"/>
    </xf>
    <xf numFmtId="0" fontId="6" fillId="0" borderId="18" xfId="0" applyFont="1" applyBorder="1" applyAlignment="1">
      <alignment vertical="top"/>
    </xf>
    <xf numFmtId="0" fontId="13" fillId="0" borderId="16" xfId="0" applyFont="1" applyBorder="1" applyAlignment="1">
      <alignment vertical="top" wrapText="1"/>
    </xf>
    <xf numFmtId="0" fontId="6" fillId="0" borderId="19" xfId="0" applyFont="1" applyBorder="1" applyAlignment="1">
      <alignment vertical="top"/>
    </xf>
    <xf numFmtId="0" fontId="1" fillId="0" borderId="17" xfId="0" applyFont="1" applyBorder="1" applyAlignment="1">
      <alignment vertical="top" wrapText="1"/>
    </xf>
    <xf numFmtId="0" fontId="1" fillId="15" borderId="82" xfId="0" applyFont="1" applyFill="1" applyBorder="1"/>
    <xf numFmtId="0" fontId="1" fillId="15" borderId="83" xfId="0" applyFont="1" applyFill="1" applyBorder="1" applyAlignment="1">
      <alignment horizontal="center"/>
    </xf>
    <xf numFmtId="0" fontId="16" fillId="15" borderId="0" xfId="0" applyFont="1" applyFill="1"/>
    <xf numFmtId="0" fontId="1" fillId="15" borderId="0" xfId="0" applyFont="1" applyFill="1"/>
    <xf numFmtId="0" fontId="1" fillId="16" borderId="83" xfId="0" applyFont="1" applyFill="1" applyBorder="1" applyAlignment="1">
      <alignment horizontal="center"/>
    </xf>
    <xf numFmtId="0" fontId="13" fillId="0" borderId="17" xfId="0" applyFont="1" applyBorder="1" applyAlignment="1">
      <alignment vertical="top" wrapText="1"/>
    </xf>
    <xf numFmtId="0" fontId="12" fillId="15" borderId="81" xfId="1" applyFill="1" applyBorder="1" applyAlignment="1" applyProtection="1"/>
    <xf numFmtId="0" fontId="1" fillId="15" borderId="81" xfId="1" applyFont="1" applyFill="1" applyBorder="1" applyAlignment="1" applyProtection="1"/>
    <xf numFmtId="0" fontId="2" fillId="0" borderId="15" xfId="0" applyFont="1" applyBorder="1" applyAlignment="1">
      <alignment vertical="top" wrapText="1"/>
    </xf>
    <xf numFmtId="0" fontId="2" fillId="0" borderId="6" xfId="0" applyFont="1" applyBorder="1" applyAlignment="1">
      <alignment vertical="top" wrapText="1"/>
    </xf>
    <xf numFmtId="0" fontId="6" fillId="0" borderId="15" xfId="0" applyFont="1" applyBorder="1" applyAlignment="1">
      <alignment horizontal="center" vertical="top" wrapText="1"/>
    </xf>
    <xf numFmtId="0" fontId="6" fillId="0" borderId="6" xfId="0" applyFont="1" applyBorder="1" applyAlignment="1">
      <alignment horizontal="center" vertical="top" wrapText="1"/>
    </xf>
    <xf numFmtId="0" fontId="39" fillId="19" borderId="5" xfId="3" applyFont="1" applyFill="1" applyBorder="1" applyAlignment="1">
      <alignment horizontal="center" vertical="center" wrapText="1"/>
    </xf>
    <xf numFmtId="0" fontId="40" fillId="0" borderId="2" xfId="0" applyFont="1" applyBorder="1" applyAlignment="1">
      <alignment horizontal="center" vertical="top" wrapText="1"/>
    </xf>
    <xf numFmtId="0" fontId="40" fillId="0" borderId="2" xfId="0" quotePrefix="1" applyFont="1" applyBorder="1" applyAlignment="1">
      <alignment horizontal="center" vertical="top" wrapText="1"/>
    </xf>
    <xf numFmtId="0" fontId="2" fillId="0" borderId="15" xfId="0" applyFont="1" applyBorder="1" applyAlignment="1">
      <alignment horizontal="center" vertical="top" wrapText="1"/>
    </xf>
    <xf numFmtId="0" fontId="2" fillId="0" borderId="6" xfId="0" applyFont="1" applyBorder="1" applyAlignment="1">
      <alignment horizontal="left" vertical="top" wrapText="1"/>
    </xf>
    <xf numFmtId="0" fontId="1" fillId="0" borderId="7" xfId="0" applyFont="1" applyBorder="1" applyAlignment="1">
      <alignment vertical="top" wrapText="1"/>
    </xf>
    <xf numFmtId="0" fontId="6" fillId="9" borderId="5" xfId="3" applyFont="1" applyFill="1" applyBorder="1" applyAlignment="1">
      <alignment horizontal="center" vertical="center" wrapText="1"/>
    </xf>
    <xf numFmtId="0" fontId="2" fillId="8" borderId="5" xfId="3" applyFont="1" applyFill="1" applyBorder="1" applyAlignment="1">
      <alignment horizontal="center" vertical="center" wrapText="1"/>
    </xf>
    <xf numFmtId="0" fontId="2" fillId="5" borderId="118" xfId="0" applyFont="1" applyFill="1" applyBorder="1" applyAlignment="1">
      <alignment horizontal="center" vertical="top" wrapText="1"/>
    </xf>
    <xf numFmtId="0" fontId="6" fillId="9" borderId="49" xfId="3" applyFont="1" applyFill="1" applyBorder="1" applyAlignment="1">
      <alignment horizontal="center" vertical="center" wrapText="1"/>
    </xf>
    <xf numFmtId="0" fontId="13" fillId="7" borderId="17" xfId="0" applyFont="1" applyFill="1" applyBorder="1" applyAlignment="1">
      <alignment vertical="top" wrapText="1"/>
    </xf>
    <xf numFmtId="0" fontId="2" fillId="0" borderId="119" xfId="0" applyFont="1" applyBorder="1" applyAlignment="1">
      <alignment vertical="top" wrapText="1"/>
    </xf>
    <xf numFmtId="0" fontId="13" fillId="6" borderId="7" xfId="0" applyFont="1" applyFill="1" applyBorder="1" applyAlignment="1">
      <alignment vertical="top" wrapText="1"/>
    </xf>
    <xf numFmtId="0" fontId="6" fillId="0" borderId="59" xfId="2" applyFont="1" applyBorder="1" applyAlignment="1">
      <alignment horizontal="center" textRotation="90"/>
    </xf>
    <xf numFmtId="0" fontId="2" fillId="0" borderId="121" xfId="2" applyFont="1" applyBorder="1"/>
    <xf numFmtId="0" fontId="2" fillId="0" borderId="122" xfId="2" applyFont="1" applyBorder="1"/>
    <xf numFmtId="0" fontId="19" fillId="0" borderId="121" xfId="2" applyFont="1" applyBorder="1"/>
    <xf numFmtId="0" fontId="2" fillId="0" borderId="123" xfId="2" applyFont="1" applyBorder="1"/>
    <xf numFmtId="0" fontId="2" fillId="0" borderId="121" xfId="2" applyFont="1" applyBorder="1" applyAlignment="1">
      <alignment horizontal="left"/>
    </xf>
    <xf numFmtId="0" fontId="2" fillId="0" borderId="123" xfId="2" applyFont="1" applyBorder="1" applyAlignment="1">
      <alignment horizontal="left"/>
    </xf>
    <xf numFmtId="0" fontId="13" fillId="0" borderId="54" xfId="2" applyFont="1" applyBorder="1" applyAlignment="1">
      <alignment horizontal="center" textRotation="90"/>
    </xf>
    <xf numFmtId="0" fontId="13" fillId="0" borderId="65" xfId="2" applyFont="1" applyBorder="1"/>
    <xf numFmtId="0" fontId="5" fillId="0" borderId="54" xfId="2" applyBorder="1"/>
    <xf numFmtId="0" fontId="5" fillId="0" borderId="60" xfId="2" applyBorder="1"/>
    <xf numFmtId="0" fontId="13" fillId="0" borderId="71" xfId="2" applyFont="1" applyBorder="1"/>
    <xf numFmtId="0" fontId="13" fillId="0" borderId="57" xfId="2" applyFont="1" applyBorder="1" applyAlignment="1">
      <alignment horizontal="center" textRotation="90"/>
    </xf>
    <xf numFmtId="49" fontId="13" fillId="0" borderId="7" xfId="0" applyNumberFormat="1" applyFont="1" applyBorder="1" applyAlignment="1">
      <alignment vertical="top" wrapText="1"/>
    </xf>
    <xf numFmtId="0" fontId="2" fillId="0" borderId="56" xfId="2" applyFont="1" applyBorder="1" applyAlignment="1">
      <alignment horizontal="center"/>
    </xf>
    <xf numFmtId="0" fontId="2" fillId="0" borderId="64" xfId="2" applyFont="1" applyBorder="1" applyAlignment="1">
      <alignment horizontal="center"/>
    </xf>
    <xf numFmtId="0" fontId="2" fillId="22" borderId="47" xfId="2" applyFont="1" applyFill="1" applyBorder="1"/>
    <xf numFmtId="0" fontId="2" fillId="22" borderId="48" xfId="2" applyFont="1" applyFill="1" applyBorder="1" applyAlignment="1">
      <alignment vertical="center"/>
    </xf>
    <xf numFmtId="0" fontId="13" fillId="0" borderId="60" xfId="2" applyFont="1" applyBorder="1"/>
    <xf numFmtId="0" fontId="13" fillId="10" borderId="61" xfId="2" applyFont="1" applyFill="1" applyBorder="1" applyAlignment="1">
      <alignment wrapText="1"/>
    </xf>
    <xf numFmtId="0" fontId="13" fillId="0" borderId="62" xfId="2" applyFont="1" applyBorder="1"/>
    <xf numFmtId="0" fontId="5" fillId="0" borderId="47" xfId="2" applyBorder="1"/>
    <xf numFmtId="0" fontId="5" fillId="0" borderId="48" xfId="2" applyBorder="1" applyAlignment="1">
      <alignment wrapText="1"/>
    </xf>
    <xf numFmtId="0" fontId="5" fillId="0" borderId="48" xfId="2" applyBorder="1"/>
    <xf numFmtId="0" fontId="13" fillId="0" borderId="53" xfId="2" applyFont="1" applyBorder="1"/>
    <xf numFmtId="0" fontId="34" fillId="0" borderId="0" xfId="0" applyFont="1" applyAlignment="1">
      <alignment horizontal="right"/>
    </xf>
    <xf numFmtId="0" fontId="42" fillId="0" borderId="0" xfId="0" applyFont="1"/>
    <xf numFmtId="0" fontId="38" fillId="15" borderId="0" xfId="1" applyFont="1" applyFill="1" applyAlignment="1" applyProtection="1"/>
    <xf numFmtId="0" fontId="38" fillId="21" borderId="0" xfId="1" applyFont="1" applyFill="1" applyAlignment="1" applyProtection="1"/>
    <xf numFmtId="0" fontId="38" fillId="14" borderId="0" xfId="1" applyFont="1" applyFill="1" applyAlignment="1" applyProtection="1"/>
    <xf numFmtId="0" fontId="43" fillId="0" borderId="0" xfId="1" applyFont="1" applyAlignment="1" applyProtection="1"/>
    <xf numFmtId="0" fontId="1" fillId="12" borderId="87" xfId="0" applyFont="1" applyFill="1" applyBorder="1" applyAlignment="1">
      <alignment horizontal="center"/>
    </xf>
    <xf numFmtId="0" fontId="1" fillId="15" borderId="124" xfId="0" applyFont="1" applyFill="1" applyBorder="1" applyAlignment="1">
      <alignment horizontal="center"/>
    </xf>
    <xf numFmtId="0" fontId="13" fillId="0" borderId="18" xfId="0" applyFont="1" applyBorder="1" applyAlignment="1">
      <alignment vertical="top"/>
    </xf>
    <xf numFmtId="0" fontId="1" fillId="0" borderId="19" xfId="0" applyFont="1" applyBorder="1" applyAlignment="1">
      <alignment vertical="top"/>
    </xf>
    <xf numFmtId="0" fontId="2" fillId="17" borderId="119" xfId="0" applyFont="1" applyFill="1" applyBorder="1" applyAlignment="1">
      <alignment vertical="top"/>
    </xf>
    <xf numFmtId="0" fontId="13" fillId="17" borderId="112" xfId="0" applyFont="1" applyFill="1" applyBorder="1" applyAlignment="1">
      <alignment vertical="top" wrapText="1"/>
    </xf>
    <xf numFmtId="0" fontId="13" fillId="17" borderId="113" xfId="0" applyFont="1" applyFill="1" applyBorder="1" applyAlignment="1">
      <alignment vertical="top" wrapText="1"/>
    </xf>
    <xf numFmtId="0" fontId="13" fillId="17" borderId="120" xfId="0" applyFont="1" applyFill="1" applyBorder="1" applyAlignment="1">
      <alignment vertical="top" wrapText="1"/>
    </xf>
    <xf numFmtId="0" fontId="13" fillId="17" borderId="116" xfId="0" applyFont="1" applyFill="1" applyBorder="1" applyAlignment="1">
      <alignment vertical="top" wrapText="1"/>
    </xf>
    <xf numFmtId="0" fontId="13" fillId="17" borderId="114" xfId="0" applyFont="1" applyFill="1" applyBorder="1" applyAlignment="1">
      <alignment vertical="top" wrapText="1"/>
    </xf>
    <xf numFmtId="0" fontId="2" fillId="17" borderId="117" xfId="0" applyFont="1" applyFill="1" applyBorder="1" applyAlignment="1">
      <alignment horizontal="center" vertical="top" wrapText="1"/>
    </xf>
    <xf numFmtId="0" fontId="2" fillId="17" borderId="13" xfId="0" applyFont="1" applyFill="1" applyBorder="1" applyAlignment="1">
      <alignment horizontal="center" vertical="top" wrapText="1"/>
    </xf>
    <xf numFmtId="0" fontId="2" fillId="17" borderId="112" xfId="0" applyFont="1" applyFill="1" applyBorder="1" applyAlignment="1">
      <alignment horizontal="center" vertical="top" wrapText="1"/>
    </xf>
    <xf numFmtId="0" fontId="2" fillId="17" borderId="114" xfId="0" applyFont="1" applyFill="1" applyBorder="1" applyAlignment="1">
      <alignment horizontal="center" vertical="top" wrapText="1"/>
    </xf>
    <xf numFmtId="0" fontId="13" fillId="17" borderId="115" xfId="0" applyFont="1" applyFill="1" applyBorder="1" applyAlignment="1">
      <alignment vertical="top" wrapText="1"/>
    </xf>
    <xf numFmtId="0" fontId="2" fillId="17" borderId="21" xfId="0" applyFont="1" applyFill="1" applyBorder="1" applyAlignment="1">
      <alignment vertical="top"/>
    </xf>
    <xf numFmtId="0" fontId="24" fillId="0" borderId="18" xfId="0" applyFont="1" applyBorder="1" applyAlignment="1">
      <alignment vertical="top"/>
    </xf>
    <xf numFmtId="0" fontId="24" fillId="0" borderId="19" xfId="0" applyFont="1" applyBorder="1" applyAlignment="1">
      <alignment vertical="top"/>
    </xf>
    <xf numFmtId="0" fontId="2" fillId="3" borderId="5" xfId="4" applyFont="1" applyFill="1" applyBorder="1" applyAlignment="1">
      <alignment horizontal="center" vertical="center" wrapText="1"/>
    </xf>
    <xf numFmtId="0" fontId="2" fillId="3" borderId="40" xfId="3" applyFont="1" applyFill="1" applyBorder="1" applyAlignment="1">
      <alignment horizontal="center" vertical="center" wrapText="1"/>
    </xf>
    <xf numFmtId="0" fontId="2" fillId="3" borderId="49"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0" fillId="0" borderId="41" xfId="0" applyBorder="1"/>
    <xf numFmtId="0" fontId="1" fillId="14" borderId="79" xfId="0" applyFont="1" applyFill="1" applyBorder="1"/>
    <xf numFmtId="0" fontId="1" fillId="12" borderId="82" xfId="0" applyFont="1" applyFill="1" applyBorder="1"/>
    <xf numFmtId="0" fontId="1" fillId="12" borderId="83" xfId="0" applyFont="1" applyFill="1" applyBorder="1" applyAlignment="1">
      <alignment horizontal="center"/>
    </xf>
    <xf numFmtId="0" fontId="1" fillId="12" borderId="85" xfId="0" applyFont="1" applyFill="1" applyBorder="1"/>
    <xf numFmtId="0" fontId="1" fillId="13" borderId="86" xfId="0" applyFont="1" applyFill="1" applyBorder="1"/>
    <xf numFmtId="0" fontId="1" fillId="13" borderId="82" xfId="0" applyFont="1" applyFill="1" applyBorder="1"/>
    <xf numFmtId="0" fontId="1" fillId="13" borderId="85" xfId="0" applyFont="1" applyFill="1" applyBorder="1"/>
    <xf numFmtId="0" fontId="1" fillId="15" borderId="88" xfId="1" applyFont="1" applyFill="1" applyBorder="1" applyAlignment="1" applyProtection="1"/>
    <xf numFmtId="0" fontId="1" fillId="16" borderId="86" xfId="0" applyFont="1" applyFill="1" applyBorder="1"/>
    <xf numFmtId="0" fontId="1" fillId="16" borderId="82" xfId="0" applyFont="1" applyFill="1" applyBorder="1"/>
    <xf numFmtId="0" fontId="1" fillId="16" borderId="85" xfId="0" applyFont="1" applyFill="1" applyBorder="1"/>
    <xf numFmtId="0" fontId="1" fillId="0" borderId="14" xfId="0" applyFont="1" applyBorder="1" applyAlignment="1">
      <alignment vertical="top" wrapText="1"/>
    </xf>
    <xf numFmtId="0" fontId="2" fillId="15" borderId="0" xfId="0" applyFont="1" applyFill="1" applyAlignment="1">
      <alignment horizontal="center"/>
    </xf>
    <xf numFmtId="0" fontId="2" fillId="0" borderId="0" xfId="0" applyFont="1" applyAlignment="1">
      <alignment horizontal="center"/>
    </xf>
    <xf numFmtId="0" fontId="2" fillId="0" borderId="0" xfId="0" applyFont="1" applyAlignment="1">
      <alignment horizontal="center" vertical="top" wrapText="1"/>
    </xf>
    <xf numFmtId="0" fontId="1" fillId="2" borderId="27" xfId="0" applyFont="1" applyFill="1" applyBorder="1"/>
    <xf numFmtId="0" fontId="1" fillId="0" borderId="16"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2" borderId="24" xfId="0" applyFont="1" applyFill="1" applyBorder="1"/>
    <xf numFmtId="0" fontId="1" fillId="0" borderId="17" xfId="0" applyFont="1" applyBorder="1" applyAlignment="1">
      <alignment horizontal="center"/>
    </xf>
    <xf numFmtId="0" fontId="1" fillId="0" borderId="2" xfId="0" applyFont="1" applyBorder="1" applyAlignment="1">
      <alignment horizontal="center"/>
    </xf>
    <xf numFmtId="0" fontId="1" fillId="0" borderId="7" xfId="0" applyFont="1" applyBorder="1" applyAlignment="1">
      <alignment horizontal="center"/>
    </xf>
    <xf numFmtId="0" fontId="1" fillId="2" borderId="50" xfId="0" applyFont="1" applyFill="1" applyBorder="1"/>
    <xf numFmtId="0" fontId="1" fillId="0" borderId="22" xfId="0" applyFont="1" applyBorder="1" applyAlignment="1">
      <alignment horizontal="center"/>
    </xf>
    <xf numFmtId="0" fontId="1" fillId="0" borderId="4" xfId="0" applyFont="1" applyBorder="1" applyAlignment="1">
      <alignment horizontal="center"/>
    </xf>
    <xf numFmtId="0" fontId="1" fillId="0" borderId="8" xfId="0" applyFont="1" applyBorder="1" applyAlignment="1">
      <alignment horizontal="center"/>
    </xf>
    <xf numFmtId="0" fontId="1" fillId="2" borderId="30" xfId="0" applyFont="1" applyFill="1" applyBorder="1"/>
    <xf numFmtId="0" fontId="1" fillId="0" borderId="63" xfId="2" applyFont="1" applyBorder="1" applyAlignment="1">
      <alignment horizontal="center"/>
    </xf>
    <xf numFmtId="0" fontId="1" fillId="0" borderId="61" xfId="2" applyFont="1" applyBorder="1" applyAlignment="1">
      <alignment horizontal="center"/>
    </xf>
    <xf numFmtId="0" fontId="1" fillId="0" borderId="64" xfId="2" applyFont="1" applyBorder="1" applyAlignment="1">
      <alignment horizontal="center"/>
    </xf>
    <xf numFmtId="0" fontId="1" fillId="0" borderId="67" xfId="2" applyFont="1" applyBorder="1" applyAlignment="1">
      <alignment horizontal="center"/>
    </xf>
    <xf numFmtId="0" fontId="1" fillId="0" borderId="1" xfId="2" applyFont="1" applyBorder="1" applyAlignment="1">
      <alignment horizontal="center"/>
    </xf>
    <xf numFmtId="0" fontId="1" fillId="0" borderId="68" xfId="2" applyFont="1" applyBorder="1" applyAlignment="1">
      <alignment horizontal="center"/>
    </xf>
    <xf numFmtId="0" fontId="1" fillId="0" borderId="53" xfId="2" applyFont="1" applyBorder="1" applyAlignment="1">
      <alignment horizontal="center"/>
    </xf>
    <xf numFmtId="0" fontId="1" fillId="0" borderId="69" xfId="2" applyFont="1" applyBorder="1" applyAlignment="1">
      <alignment horizontal="center"/>
    </xf>
    <xf numFmtId="0" fontId="1" fillId="0" borderId="59" xfId="2" applyFont="1" applyBorder="1" applyAlignment="1">
      <alignment horizontal="center"/>
    </xf>
    <xf numFmtId="0" fontId="1" fillId="0" borderId="47" xfId="2" applyFont="1" applyBorder="1" applyAlignment="1">
      <alignment horizontal="center"/>
    </xf>
    <xf numFmtId="0" fontId="1" fillId="0" borderId="51" xfId="2" applyFont="1" applyBorder="1" applyAlignment="1">
      <alignment horizontal="center"/>
    </xf>
    <xf numFmtId="0" fontId="1" fillId="0" borderId="48" xfId="2" applyFont="1" applyBorder="1" applyAlignment="1">
      <alignment horizontal="center"/>
    </xf>
    <xf numFmtId="0" fontId="1" fillId="0" borderId="74" xfId="2" applyFont="1" applyBorder="1" applyAlignment="1">
      <alignment horizontal="center"/>
    </xf>
    <xf numFmtId="0" fontId="1" fillId="0" borderId="75" xfId="2" applyFont="1" applyBorder="1" applyAlignment="1">
      <alignment horizontal="center"/>
    </xf>
    <xf numFmtId="0" fontId="1" fillId="0" borderId="72" xfId="2" applyFont="1" applyBorder="1" applyAlignment="1">
      <alignment horizontal="center"/>
    </xf>
    <xf numFmtId="0" fontId="1" fillId="0" borderId="52" xfId="2" applyFont="1" applyBorder="1" applyAlignment="1">
      <alignment horizontal="center"/>
    </xf>
    <xf numFmtId="0" fontId="1" fillId="0" borderId="0" xfId="2" applyFont="1" applyAlignment="1">
      <alignment horizontal="center"/>
    </xf>
    <xf numFmtId="0" fontId="1" fillId="0" borderId="12" xfId="2" applyFont="1" applyBorder="1" applyAlignment="1">
      <alignment horizontal="center"/>
    </xf>
    <xf numFmtId="0" fontId="1" fillId="11" borderId="68" xfId="2" applyFont="1" applyFill="1" applyBorder="1" applyAlignment="1">
      <alignment horizontal="center"/>
    </xf>
    <xf numFmtId="0" fontId="1" fillId="11" borderId="67" xfId="2" applyFont="1" applyFill="1" applyBorder="1" applyAlignment="1">
      <alignment horizontal="center"/>
    </xf>
    <xf numFmtId="0" fontId="1" fillId="11" borderId="1" xfId="2" applyFont="1" applyFill="1" applyBorder="1" applyAlignment="1">
      <alignment horizontal="center"/>
    </xf>
    <xf numFmtId="0" fontId="1" fillId="11" borderId="75" xfId="2" applyFont="1" applyFill="1" applyBorder="1" applyAlignment="1">
      <alignment horizontal="center"/>
    </xf>
    <xf numFmtId="0" fontId="1" fillId="11" borderId="74" xfId="2" applyFont="1" applyFill="1" applyBorder="1" applyAlignment="1">
      <alignment horizontal="center"/>
    </xf>
    <xf numFmtId="0" fontId="1" fillId="11" borderId="72" xfId="2" applyFont="1" applyFill="1" applyBorder="1" applyAlignment="1">
      <alignment horizontal="center"/>
    </xf>
    <xf numFmtId="0" fontId="12" fillId="16" borderId="89" xfId="1" applyFill="1" applyBorder="1" applyAlignment="1" applyProtection="1"/>
    <xf numFmtId="0" fontId="12" fillId="16" borderId="90" xfId="1" applyFill="1" applyBorder="1" applyAlignment="1" applyProtection="1"/>
    <xf numFmtId="0" fontId="12" fillId="14" borderId="40" xfId="1" applyFill="1" applyBorder="1" applyAlignment="1" applyProtection="1"/>
    <xf numFmtId="0" fontId="12" fillId="14" borderId="97" xfId="1" applyFill="1" applyBorder="1" applyAlignment="1" applyProtection="1"/>
    <xf numFmtId="0" fontId="12" fillId="16" borderId="81" xfId="1" applyFill="1" applyBorder="1" applyAlignment="1" applyProtection="1"/>
    <xf numFmtId="0" fontId="12" fillId="16" borderId="88" xfId="1" applyFill="1" applyBorder="1" applyAlignment="1" applyProtection="1"/>
    <xf numFmtId="0" fontId="1" fillId="16" borderId="81" xfId="1" applyFont="1" applyFill="1" applyBorder="1" applyAlignment="1" applyProtection="1"/>
    <xf numFmtId="0" fontId="1" fillId="16" borderId="88" xfId="1" applyFont="1" applyFill="1" applyBorder="1" applyAlignment="1" applyProtection="1"/>
    <xf numFmtId="0" fontId="12" fillId="16" borderId="92" xfId="1" applyFill="1" applyBorder="1" applyAlignment="1" applyProtection="1"/>
    <xf numFmtId="0" fontId="12" fillId="16" borderId="91" xfId="1" applyFill="1" applyBorder="1" applyAlignment="1" applyProtection="1"/>
    <xf numFmtId="0" fontId="1" fillId="16" borderId="47" xfId="0" applyFont="1" applyFill="1" applyBorder="1" applyAlignment="1">
      <alignment horizontal="center" vertical="center" textRotation="90" wrapText="1"/>
    </xf>
    <xf numFmtId="0" fontId="1" fillId="16" borderId="52" xfId="0" applyFont="1" applyFill="1" applyBorder="1" applyAlignment="1">
      <alignment horizontal="center" vertical="center" textRotation="90" wrapText="1"/>
    </xf>
    <xf numFmtId="0" fontId="1" fillId="16" borderId="53" xfId="0" applyFont="1" applyFill="1" applyBorder="1" applyAlignment="1">
      <alignment horizontal="center" vertical="center" textRotation="90" wrapText="1"/>
    </xf>
    <xf numFmtId="49" fontId="32" fillId="12" borderId="43" xfId="0" applyNumberFormat="1" applyFont="1" applyFill="1" applyBorder="1" applyAlignment="1">
      <alignment horizontal="center" vertical="center" textRotation="90" wrapText="1"/>
    </xf>
    <xf numFmtId="49" fontId="32" fillId="12" borderId="95" xfId="0" applyNumberFormat="1" applyFont="1" applyFill="1" applyBorder="1" applyAlignment="1">
      <alignment horizontal="center" vertical="center" textRotation="90"/>
    </xf>
    <xf numFmtId="49" fontId="32" fillId="12" borderId="96" xfId="0" applyNumberFormat="1" applyFont="1" applyFill="1" applyBorder="1" applyAlignment="1">
      <alignment horizontal="center" vertical="center" textRotation="90"/>
    </xf>
    <xf numFmtId="0" fontId="1" fillId="13" borderId="47" xfId="0" applyFont="1" applyFill="1" applyBorder="1" applyAlignment="1">
      <alignment horizontal="center" vertical="center" textRotation="90" wrapText="1"/>
    </xf>
    <xf numFmtId="0" fontId="1" fillId="13" borderId="52" xfId="0" applyFont="1" applyFill="1" applyBorder="1" applyAlignment="1">
      <alignment horizontal="center" vertical="center" textRotation="90"/>
    </xf>
    <xf numFmtId="0" fontId="0" fillId="13" borderId="52" xfId="0" applyFill="1" applyBorder="1" applyAlignment="1">
      <alignment horizontal="center" vertical="center" textRotation="90"/>
    </xf>
    <xf numFmtId="0" fontId="0" fillId="13" borderId="53" xfId="0" applyFill="1" applyBorder="1" applyAlignment="1">
      <alignment horizontal="center" vertical="center" textRotation="90"/>
    </xf>
    <xf numFmtId="0" fontId="1" fillId="15" borderId="47" xfId="0" applyFont="1" applyFill="1" applyBorder="1" applyAlignment="1">
      <alignment horizontal="center" vertical="center" textRotation="90" wrapText="1"/>
    </xf>
    <xf numFmtId="0" fontId="1" fillId="15" borderId="52" xfId="0" applyFont="1" applyFill="1" applyBorder="1" applyAlignment="1">
      <alignment horizontal="center" vertical="center" textRotation="90" wrapText="1"/>
    </xf>
    <xf numFmtId="0" fontId="0" fillId="15" borderId="52" xfId="0" applyFill="1" applyBorder="1" applyAlignment="1">
      <alignment horizontal="center" vertical="center" textRotation="90"/>
    </xf>
    <xf numFmtId="0" fontId="12" fillId="12" borderId="92" xfId="1" applyFill="1" applyBorder="1" applyAlignment="1" applyProtection="1"/>
    <xf numFmtId="0" fontId="12" fillId="12" borderId="91" xfId="1" applyFill="1" applyBorder="1" applyAlignment="1" applyProtection="1"/>
    <xf numFmtId="0" fontId="12" fillId="12" borderId="0" xfId="1" applyFill="1" applyAlignment="1" applyProtection="1"/>
    <xf numFmtId="0" fontId="12" fillId="13" borderId="92" xfId="1" applyFill="1" applyBorder="1" applyAlignment="1" applyProtection="1"/>
    <xf numFmtId="0" fontId="12" fillId="13" borderId="91" xfId="1" applyFill="1" applyBorder="1" applyAlignment="1" applyProtection="1"/>
    <xf numFmtId="0" fontId="12" fillId="13" borderId="81" xfId="1" applyFill="1" applyBorder="1" applyAlignment="1" applyProtection="1"/>
    <xf numFmtId="0" fontId="12" fillId="13" borderId="88" xfId="1" applyFill="1" applyBorder="1" applyAlignment="1" applyProtection="1"/>
    <xf numFmtId="0" fontId="12" fillId="13" borderId="93" xfId="1" applyFill="1" applyBorder="1" applyAlignment="1" applyProtection="1"/>
    <xf numFmtId="0" fontId="12" fillId="13" borderId="90" xfId="1" applyFill="1" applyBorder="1" applyAlignment="1" applyProtection="1"/>
    <xf numFmtId="0" fontId="2" fillId="3" borderId="5" xfId="4" applyFont="1" applyFill="1" applyBorder="1" applyAlignment="1">
      <alignment horizontal="center" vertical="center" wrapText="1"/>
    </xf>
    <xf numFmtId="0" fontId="2" fillId="3" borderId="40" xfId="3" applyFont="1" applyFill="1" applyBorder="1" applyAlignment="1">
      <alignment horizontal="center" vertical="center" wrapText="1"/>
    </xf>
    <xf numFmtId="0" fontId="2" fillId="3" borderId="49"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2" fillId="9" borderId="40" xfId="3" applyFont="1" applyFill="1" applyBorder="1" applyAlignment="1">
      <alignment horizontal="center" vertical="center" wrapText="1"/>
    </xf>
    <xf numFmtId="0" fontId="2" fillId="9" borderId="41" xfId="3" applyFont="1" applyFill="1" applyBorder="1" applyAlignment="1">
      <alignment horizontal="center" vertical="center" wrapText="1"/>
    </xf>
    <xf numFmtId="0" fontId="2" fillId="9" borderId="49" xfId="3" applyFont="1" applyFill="1" applyBorder="1" applyAlignment="1">
      <alignment horizontal="center" vertical="center" wrapText="1"/>
    </xf>
    <xf numFmtId="0" fontId="2" fillId="8" borderId="40" xfId="3" applyFont="1" applyFill="1" applyBorder="1" applyAlignment="1">
      <alignment horizontal="center" vertical="center" wrapText="1"/>
    </xf>
    <xf numFmtId="0" fontId="2" fillId="8" borderId="41" xfId="3" applyFont="1" applyFill="1" applyBorder="1" applyAlignment="1">
      <alignment horizontal="center" vertical="center" wrapText="1"/>
    </xf>
    <xf numFmtId="0" fontId="0" fillId="0" borderId="41" xfId="0" applyBorder="1"/>
    <xf numFmtId="0" fontId="0" fillId="0" borderId="49" xfId="0" applyBorder="1"/>
    <xf numFmtId="0" fontId="2" fillId="3" borderId="41" xfId="3" applyFont="1" applyFill="1" applyBorder="1" applyAlignment="1">
      <alignment horizontal="center" vertical="center" wrapText="1"/>
    </xf>
    <xf numFmtId="0" fontId="2" fillId="3" borderId="40" xfId="5" applyFont="1" applyFill="1" applyBorder="1" applyAlignment="1">
      <alignment horizontal="center" vertical="center" wrapText="1"/>
    </xf>
    <xf numFmtId="0" fontId="2" fillId="3" borderId="49" xfId="5" applyFont="1" applyFill="1" applyBorder="1" applyAlignment="1">
      <alignment horizontal="center" vertical="center" wrapText="1"/>
    </xf>
    <xf numFmtId="0" fontId="6" fillId="15" borderId="47" xfId="2" applyFont="1" applyFill="1" applyBorder="1" applyAlignment="1">
      <alignment horizontal="center" vertical="center"/>
    </xf>
    <xf numFmtId="0" fontId="6" fillId="15" borderId="48" xfId="2" applyFont="1" applyFill="1" applyBorder="1" applyAlignment="1">
      <alignment horizontal="center" vertical="center"/>
    </xf>
    <xf numFmtId="0" fontId="6" fillId="15" borderId="78" xfId="2" applyFont="1" applyFill="1" applyBorder="1" applyAlignment="1">
      <alignment horizontal="center" vertical="center"/>
    </xf>
    <xf numFmtId="0" fontId="41" fillId="22" borderId="47" xfId="2" applyFont="1" applyFill="1" applyBorder="1" applyAlignment="1">
      <alignment horizontal="center" vertical="center"/>
    </xf>
    <xf numFmtId="0" fontId="41" fillId="22" borderId="51" xfId="2" applyFont="1" applyFill="1" applyBorder="1" applyAlignment="1">
      <alignment horizontal="center" vertical="center"/>
    </xf>
    <xf numFmtId="0" fontId="6" fillId="15" borderId="51" xfId="2" applyFont="1" applyFill="1" applyBorder="1" applyAlignment="1">
      <alignment horizontal="center" vertical="center"/>
    </xf>
  </cellXfs>
  <cellStyles count="10">
    <cellStyle name="Hyperlinkki" xfId="1" builtinId="8"/>
    <cellStyle name="Normaali" xfId="0" builtinId="0"/>
    <cellStyle name="Normal 2" xfId="2" xr:uid="{00000000-0005-0000-0000-000002000000}"/>
    <cellStyle name="Normal 2 2" xfId="8" xr:uid="{00000000-0005-0000-0000-000003000000}"/>
    <cellStyle name="Normal 3" xfId="7" xr:uid="{00000000-0005-0000-0000-000004000000}"/>
    <cellStyle name="Normal_CTX - Principle, Assumption, Constraints, Objectives template v0.4" xfId="3" xr:uid="{00000000-0005-0000-0000-000005000000}"/>
    <cellStyle name="Normal_CTX - Principle, Assumption, Constraints, Objectives template v0.4 2" xfId="4" xr:uid="{00000000-0005-0000-0000-000006000000}"/>
    <cellStyle name="Normal_CTX - Principle, Assumption, Constraints, Objectives template v0.4 2 2" xfId="5" xr:uid="{00000000-0005-0000-0000-000007000000}"/>
    <cellStyle name="Percent 2" xfId="6" xr:uid="{00000000-0005-0000-0000-000008000000}"/>
    <cellStyle name="Percent 2 2" xfId="9" xr:uid="{00000000-0005-0000-0000-000009000000}"/>
  </cellStyles>
  <dxfs count="253">
    <dxf>
      <fill>
        <patternFill>
          <bgColor indexed="36"/>
        </patternFill>
      </fill>
    </dxf>
    <dxf>
      <fill>
        <patternFill>
          <bgColor indexed="35"/>
        </patternFill>
      </fill>
    </dxf>
    <dxf>
      <fill>
        <patternFill>
          <bgColor indexed="36"/>
        </patternFill>
      </fill>
    </dxf>
    <dxf>
      <fill>
        <patternFill>
          <bgColor indexed="38"/>
        </patternFill>
      </fill>
    </dxf>
    <dxf>
      <fill>
        <patternFill>
          <bgColor indexed="35"/>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ill>
        <patternFill>
          <bgColor indexed="38"/>
        </patternFill>
      </fill>
    </dxf>
    <dxf>
      <fill>
        <patternFill>
          <bgColor indexed="39"/>
        </patternFill>
      </fill>
    </dxf>
    <dxf>
      <font>
        <b/>
        <i val="0"/>
        <condense val="0"/>
        <extend val="0"/>
      </font>
      <fill>
        <patternFill>
          <bgColor indexed="37"/>
        </patternFill>
      </fill>
    </dxf>
    <dxf>
      <fill>
        <patternFill>
          <bgColor indexed="37"/>
        </patternFill>
      </fill>
    </dxf>
    <dxf>
      <fill>
        <patternFill patternType="none">
          <bgColor indexed="65"/>
        </patternFill>
      </fill>
    </dxf>
    <dxf>
      <font>
        <b/>
        <i val="0"/>
        <strike val="0"/>
        <condense val="0"/>
        <extend val="0"/>
      </font>
      <fill>
        <patternFill>
          <bgColor indexed="33"/>
        </patternFill>
      </fill>
    </dxf>
    <dxf>
      <fill>
        <patternFill>
          <bgColor indexed="39"/>
        </patternFill>
      </fill>
    </dxf>
    <dxf>
      <fill>
        <patternFill>
          <bgColor indexed="38"/>
        </patternFill>
      </fill>
    </dxf>
    <dxf>
      <font>
        <b/>
        <i val="0"/>
        <condense val="0"/>
        <extend val="0"/>
      </font>
      <fill>
        <patternFill>
          <bgColor indexed="37"/>
        </patternFill>
      </fill>
    </dxf>
    <dxf>
      <fill>
        <patternFill patternType="none">
          <bgColor indexed="65"/>
        </patternFill>
      </fill>
    </dxf>
    <dxf>
      <fill>
        <patternFill>
          <bgColor indexed="37"/>
        </patternFill>
      </fill>
    </dxf>
    <dxf>
      <fill>
        <patternFill>
          <bgColor indexed="38"/>
        </patternFill>
      </fill>
    </dxf>
    <dxf>
      <fill>
        <patternFill>
          <bgColor indexed="39"/>
        </patternFill>
      </fill>
    </dxf>
    <dxf>
      <font>
        <b/>
        <i val="0"/>
        <condense val="0"/>
        <extend val="0"/>
      </font>
      <fill>
        <patternFill>
          <bgColor indexed="37"/>
        </patternFill>
      </fill>
    </dxf>
    <dxf>
      <fill>
        <patternFill>
          <bgColor indexed="38"/>
        </patternFill>
      </fill>
    </dxf>
    <dxf>
      <font>
        <b/>
        <i val="0"/>
        <condense val="0"/>
        <extend val="0"/>
      </font>
      <fill>
        <patternFill>
          <bgColor indexed="37"/>
        </patternFill>
      </fill>
    </dxf>
    <dxf>
      <fill>
        <patternFill>
          <bgColor indexed="39"/>
        </patternFill>
      </fill>
    </dxf>
    <dxf>
      <font>
        <b/>
        <i val="0"/>
        <strike val="0"/>
        <condense val="0"/>
        <extend val="0"/>
      </font>
      <fill>
        <patternFill>
          <bgColor indexed="33"/>
        </patternFill>
      </fill>
    </dxf>
    <dxf>
      <fill>
        <patternFill>
          <bgColor indexed="39"/>
        </patternFill>
      </fill>
    </dxf>
    <dxf>
      <fill>
        <patternFill>
          <bgColor indexed="38"/>
        </patternFill>
      </fill>
    </dxf>
    <dxf>
      <font>
        <b/>
        <i val="0"/>
        <condense val="0"/>
        <extend val="0"/>
      </font>
      <fill>
        <patternFill>
          <bgColor indexed="37"/>
        </patternFill>
      </fill>
    </dxf>
    <dxf>
      <font>
        <b/>
        <i val="0"/>
        <condense val="0"/>
        <extend val="0"/>
      </font>
      <fill>
        <patternFill>
          <bgColor indexed="37"/>
        </patternFill>
      </fill>
    </dxf>
    <dxf>
      <fill>
        <patternFill>
          <bgColor indexed="39"/>
        </patternFill>
      </fill>
    </dxf>
    <dxf>
      <fill>
        <patternFill>
          <bgColor indexed="38"/>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bgColor indexed="37"/>
        </patternFill>
      </fill>
    </dxf>
    <dxf>
      <fill>
        <patternFill patternType="none">
          <bgColor indexed="65"/>
        </patternFill>
      </fill>
    </dxf>
    <dxf>
      <fill>
        <patternFill patternType="none">
          <bgColor indexed="65"/>
        </patternFill>
      </fill>
    </dxf>
    <dxf>
      <fill>
        <patternFill>
          <bgColor indexed="37"/>
        </patternFill>
      </fill>
    </dxf>
    <dxf>
      <fill>
        <patternFill>
          <bgColor theme="6" tint="0.39994506668294322"/>
        </patternFill>
      </fill>
    </dxf>
    <dxf>
      <fill>
        <patternFill>
          <bgColor theme="6" tint="0.39994506668294322"/>
        </patternFill>
      </fill>
    </dxf>
    <dxf>
      <fill>
        <patternFill>
          <bgColor indexed="36"/>
        </patternFill>
      </fill>
    </dxf>
    <dxf>
      <fill>
        <patternFill>
          <bgColor indexed="26"/>
        </patternFill>
      </fill>
    </dxf>
    <dxf>
      <fill>
        <patternFill>
          <bgColor indexed="32"/>
        </patternFill>
      </fill>
    </dxf>
    <dxf>
      <fill>
        <patternFill>
          <bgColor indexed="32"/>
        </patternFill>
      </fill>
    </dxf>
    <dxf>
      <fill>
        <patternFill>
          <bgColor indexed="26"/>
        </patternFill>
      </fill>
    </dxf>
    <dxf>
      <fill>
        <patternFill>
          <bgColor indexed="36"/>
        </patternFill>
      </fill>
    </dxf>
    <dxf>
      <fill>
        <patternFill>
          <bgColor indexed="39"/>
        </patternFill>
      </fill>
    </dxf>
    <dxf>
      <fill>
        <patternFill>
          <bgColor indexed="26"/>
        </patternFill>
      </fill>
    </dxf>
    <dxf>
      <fill>
        <patternFill>
          <bgColor indexed="36"/>
        </patternFill>
      </fill>
    </dxf>
    <dxf>
      <fill>
        <patternFill>
          <bgColor indexed="36"/>
        </patternFill>
      </fill>
    </dxf>
    <dxf>
      <fill>
        <patternFill>
          <bgColor indexed="32"/>
        </patternFill>
      </fill>
    </dxf>
    <dxf>
      <fill>
        <patternFill>
          <bgColor indexed="9"/>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ont>
        <b/>
        <i val="0"/>
        <strike val="0"/>
        <condense val="0"/>
        <extend val="0"/>
      </font>
      <fill>
        <patternFill>
          <bgColor indexed="36"/>
        </patternFill>
      </fill>
    </dxf>
    <dxf>
      <font>
        <condense val="0"/>
        <extend val="0"/>
        <color indexed="23"/>
      </font>
    </dxf>
    <dxf>
      <font>
        <strike val="0"/>
        <condense val="0"/>
        <extend val="0"/>
      </font>
      <fill>
        <patternFill>
          <bgColor indexed="25"/>
        </patternFill>
      </fill>
    </dxf>
    <dxf>
      <font>
        <b/>
        <i val="0"/>
        <condense val="0"/>
        <extend val="0"/>
      </font>
      <fill>
        <patternFill>
          <bgColor indexed="36"/>
        </patternFill>
      </fill>
    </dxf>
    <dxf>
      <fill>
        <patternFill>
          <bgColor indexed="51"/>
        </patternFill>
      </fill>
    </dxf>
    <dxf>
      <fill>
        <patternFill>
          <bgColor indexed="25"/>
        </patternFill>
      </fill>
    </dxf>
    <dxf>
      <fill>
        <patternFill>
          <bgColor indexed="25"/>
        </patternFill>
      </fill>
    </dxf>
    <dxf>
      <font>
        <condense val="0"/>
        <extend val="0"/>
        <color auto="1"/>
      </font>
      <fill>
        <patternFill>
          <bgColor indexed="43"/>
        </patternFill>
      </fill>
    </dxf>
    <dxf>
      <fill>
        <patternFill>
          <bgColor indexed="42"/>
        </patternFill>
      </fill>
    </dxf>
    <dxf>
      <font>
        <b/>
        <i val="0"/>
        <condense val="0"/>
        <extend val="0"/>
        <color indexed="10"/>
      </font>
    </dxf>
    <dxf>
      <fill>
        <patternFill>
          <bgColor indexed="37"/>
        </patternFill>
      </fill>
    </dxf>
    <dxf>
      <fill>
        <patternFill>
          <bgColor indexed="33"/>
        </patternFill>
      </fill>
    </dxf>
    <dxf>
      <fill>
        <patternFill>
          <bgColor indexed="37"/>
        </patternFill>
      </fill>
    </dxf>
    <dxf>
      <fill>
        <patternFill>
          <bgColor indexed="33"/>
        </patternFill>
      </fill>
    </dxf>
    <dxf>
      <fill>
        <patternFill>
          <bgColor indexed="51"/>
        </patternFill>
      </fill>
    </dxf>
    <dxf>
      <fill>
        <patternFill>
          <bgColor indexed="25"/>
        </patternFill>
      </fill>
    </dxf>
    <dxf>
      <fill>
        <patternFill>
          <bgColor indexed="25"/>
        </patternFill>
      </fill>
    </dxf>
    <dxf>
      <font>
        <condense val="0"/>
        <extend val="0"/>
        <color auto="1"/>
      </font>
      <fill>
        <patternFill>
          <bgColor indexed="43"/>
        </patternFill>
      </fill>
    </dxf>
    <dxf>
      <fill>
        <patternFill>
          <bgColor indexed="42"/>
        </patternFill>
      </fill>
    </dxf>
    <dxf>
      <font>
        <b/>
        <i val="0"/>
        <condense val="0"/>
        <extend val="0"/>
        <color indexed="10"/>
      </font>
    </dxf>
    <dxf>
      <fill>
        <patternFill>
          <bgColor indexed="37"/>
        </patternFill>
      </fill>
    </dxf>
    <dxf>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bgColor indexed="51"/>
        </patternFill>
      </fill>
    </dxf>
    <dxf>
      <fill>
        <patternFill>
          <bgColor indexed="25"/>
        </patternFill>
      </fill>
    </dxf>
    <dxf>
      <font>
        <condense val="0"/>
        <extend val="0"/>
        <color auto="1"/>
      </font>
      <fill>
        <patternFill>
          <bgColor indexed="43"/>
        </patternFill>
      </fill>
    </dxf>
    <dxf>
      <fill>
        <patternFill>
          <bgColor indexed="42"/>
        </patternFill>
      </fill>
    </dxf>
    <dxf>
      <font>
        <b/>
        <i val="0"/>
        <condense val="0"/>
        <extend val="0"/>
        <color indexed="10"/>
      </font>
    </dxf>
    <dxf>
      <fill>
        <patternFill>
          <bgColor indexed="37"/>
        </patternFill>
      </fill>
    </dxf>
    <dxf>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ill>
        <patternFill>
          <bgColor rgb="FFF7B093"/>
        </patternFill>
      </fill>
    </dxf>
    <dxf>
      <fill>
        <patternFill>
          <bgColor theme="4" tint="0.59996337778862885"/>
        </patternFill>
      </fill>
    </dxf>
    <dxf>
      <fill>
        <patternFill>
          <bgColor rgb="FFF7B093"/>
        </patternFill>
      </fill>
    </dxf>
    <dxf>
      <fill>
        <patternFill>
          <bgColor theme="4" tint="0.59996337778862885"/>
        </patternFill>
      </fill>
    </dxf>
    <dxf>
      <fill>
        <patternFill>
          <bgColor theme="0" tint="-0.14996795556505021"/>
        </patternFill>
      </fill>
    </dxf>
    <dxf>
      <fill>
        <patternFill>
          <bgColor rgb="FFF7B093"/>
        </patternFill>
      </fill>
    </dxf>
    <dxf>
      <fill>
        <patternFill>
          <bgColor theme="4" tint="0.59996337778862885"/>
        </patternFill>
      </fill>
    </dxf>
    <dxf>
      <fill>
        <patternFill>
          <bgColor theme="0" tint="-0.14996795556505021"/>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val="0"/>
        <i val="0"/>
        <strike val="0"/>
        <name val="Cambria"/>
        <scheme val="none"/>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ont>
        <b/>
        <i val="0"/>
        <strike val="0"/>
        <condense val="0"/>
        <extend val="0"/>
      </font>
      <fill>
        <patternFill>
          <bgColor indexed="33"/>
        </patternFill>
      </fill>
    </dxf>
    <dxf>
      <fill>
        <patternFill>
          <bgColor indexed="37"/>
        </patternFill>
      </fill>
    </dxf>
    <dxf>
      <fill>
        <patternFill patternType="none">
          <bgColor indexed="65"/>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ill>
        <patternFill>
          <bgColor indexed="37"/>
        </patternFill>
      </fill>
    </dxf>
    <dxf>
      <fill>
        <patternFill patternType="none">
          <bgColor indexed="65"/>
        </patternFill>
      </fill>
    </dxf>
    <dxf>
      <font>
        <b/>
        <i val="0"/>
        <strike val="0"/>
        <condense val="0"/>
        <extend val="0"/>
      </font>
      <fill>
        <patternFill>
          <bgColor indexed="33"/>
        </patternFill>
      </fill>
    </dxf>
    <dxf>
      <fill>
        <patternFill>
          <bgColor indexed="37"/>
        </patternFill>
      </fill>
    </dxf>
    <dxf>
      <fill>
        <patternFill patternType="none">
          <bgColor indexed="65"/>
        </patternFill>
      </fill>
    </dxf>
    <dxf>
      <font>
        <b/>
        <i val="0"/>
        <strike val="0"/>
        <condense val="0"/>
        <extend val="0"/>
      </font>
      <fill>
        <patternFill>
          <bgColor indexed="33"/>
        </patternFill>
      </fill>
    </dxf>
    <dxf>
      <font>
        <b/>
        <i val="0"/>
        <strike val="0"/>
        <condense val="0"/>
        <extend val="0"/>
      </font>
      <fill>
        <patternFill>
          <bgColor indexed="33"/>
        </patternFill>
      </fill>
    </dxf>
    <dxf>
      <fill>
        <patternFill>
          <bgColor indexed="37"/>
        </patternFill>
      </fill>
    </dxf>
    <dxf>
      <fill>
        <patternFill patternType="none">
          <bgColor indexed="65"/>
        </patternFill>
      </fill>
    </dxf>
    <dxf>
      <fill>
        <patternFill>
          <bgColor indexed="37"/>
        </patternFill>
      </fill>
    </dxf>
    <dxf>
      <fill>
        <patternFill patternType="none">
          <bgColor indexed="65"/>
        </patternFill>
      </fill>
    </dxf>
    <dxf>
      <font>
        <b/>
        <i val="0"/>
        <strike val="0"/>
        <condense val="0"/>
        <extend val="0"/>
      </font>
      <fill>
        <patternFill>
          <bgColor indexed="33"/>
        </patternFill>
      </fill>
    </dxf>
    <dxf>
      <fill>
        <patternFill>
          <bgColor indexed="37"/>
        </patternFill>
      </fill>
    </dxf>
    <dxf>
      <fill>
        <patternFill patternType="none">
          <bgColor indexed="65"/>
        </patternFill>
      </fill>
    </dxf>
    <dxf>
      <font>
        <b/>
        <i val="0"/>
        <strike val="0"/>
        <condense val="0"/>
        <extend val="0"/>
      </font>
      <fill>
        <patternFill>
          <bgColor indexed="33"/>
        </patternFill>
      </fill>
    </dxf>
    <dxf>
      <font>
        <b/>
        <i val="0"/>
        <strike val="0"/>
        <condense val="0"/>
        <extend val="0"/>
      </font>
      <fill>
        <patternFill>
          <bgColor indexed="33"/>
        </patternFill>
      </fill>
    </dxf>
    <dxf>
      <font>
        <b/>
        <i val="0"/>
        <strike val="0"/>
        <condense val="0"/>
        <extend val="0"/>
      </font>
      <fill>
        <patternFill>
          <bgColor indexed="33"/>
        </patternFill>
      </fill>
    </dxf>
    <dxf>
      <fill>
        <patternFill>
          <bgColor indexed="37"/>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ont>
        <b/>
        <i val="0"/>
        <strike val="0"/>
        <condense val="0"/>
        <extend val="0"/>
      </font>
      <fill>
        <patternFill>
          <bgColor indexed="33"/>
        </patternFill>
      </fill>
    </dxf>
    <dxf>
      <fill>
        <patternFill>
          <bgColor indexed="37"/>
        </patternFill>
      </fill>
    </dxf>
    <dxf>
      <fill>
        <patternFill patternType="none">
          <bgColor indexed="65"/>
        </patternFill>
      </fill>
    </dxf>
    <dxf>
      <fill>
        <patternFill patternType="none">
          <bgColor indexed="65"/>
        </patternFill>
      </fill>
    </dxf>
    <dxf>
      <font>
        <b/>
        <i val="0"/>
        <strike val="0"/>
        <condense val="0"/>
        <extend val="0"/>
      </font>
      <fill>
        <patternFill>
          <bgColor indexed="33"/>
        </patternFill>
      </fill>
    </dxf>
    <dxf>
      <font>
        <b/>
        <i val="0"/>
        <strike val="0"/>
        <condense val="0"/>
        <extend val="0"/>
      </font>
      <fill>
        <patternFill>
          <bgColor indexed="33"/>
        </patternFill>
      </fill>
    </dxf>
    <dxf>
      <fill>
        <patternFill>
          <bgColor indexed="37"/>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bgColor indexed="37"/>
        </patternFill>
      </fill>
    </dxf>
    <dxf>
      <fill>
        <patternFill patternType="none">
          <bgColor indexed="65"/>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ill>
        <patternFill patternType="none">
          <bgColor indexed="65"/>
        </patternFill>
      </fill>
    </dxf>
    <dxf>
      <fill>
        <patternFill>
          <bgColor indexed="37"/>
        </patternFill>
      </fill>
    </dxf>
    <dxf>
      <fill>
        <patternFill>
          <bgColor indexed="37"/>
        </patternFill>
      </fill>
    </dxf>
    <dxf>
      <fill>
        <patternFill patternType="none">
          <bgColor indexed="65"/>
        </patternFill>
      </fill>
    </dxf>
    <dxf>
      <font>
        <b/>
        <i val="0"/>
        <strike val="0"/>
        <condense val="0"/>
        <extend val="0"/>
      </font>
      <fill>
        <patternFill>
          <bgColor indexed="33"/>
        </patternFill>
      </fill>
    </dxf>
    <dxf>
      <fill>
        <patternFill>
          <bgColor theme="9"/>
        </patternFill>
      </fill>
    </dxf>
    <dxf>
      <fill>
        <patternFill>
          <bgColor rgb="FFFFFF99"/>
        </patternFill>
      </fill>
    </dxf>
    <dxf>
      <fill>
        <patternFill>
          <bgColor theme="4" tint="0.79998168889431442"/>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bgColor rgb="FFF7B093"/>
        </patternFill>
      </fill>
    </dxf>
    <dxf>
      <fill>
        <patternFill>
          <bgColor theme="4" tint="0.59996337778862885"/>
        </patternFill>
      </fill>
    </dxf>
    <dxf>
      <fill>
        <patternFill>
          <bgColor theme="4" tint="0.59996337778862885"/>
        </patternFill>
      </fill>
    </dxf>
    <dxf>
      <fill>
        <patternFill>
          <bgColor theme="0" tint="-0.14996795556505021"/>
        </patternFill>
      </fill>
    </dxf>
    <dxf>
      <fill>
        <patternFill>
          <bgColor rgb="FFF7B093"/>
        </patternFill>
      </fill>
    </dxf>
    <dxf>
      <fill>
        <patternFill>
          <bgColor indexed="39"/>
        </patternFill>
      </fill>
    </dxf>
    <dxf>
      <fill>
        <patternFill>
          <bgColor indexed="32"/>
        </patternFill>
      </fill>
    </dxf>
    <dxf>
      <fill>
        <patternFill>
          <bgColor indexed="39"/>
        </patternFill>
      </fill>
    </dxf>
    <dxf>
      <fill>
        <patternFill>
          <bgColor indexed="32"/>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ont>
        <b/>
        <i val="0"/>
        <condense val="0"/>
        <extend val="0"/>
      </font>
      <fill>
        <patternFill>
          <bgColor indexed="36"/>
        </patternFill>
      </fill>
    </dxf>
    <dxf>
      <fill>
        <patternFill>
          <bgColor theme="8" tint="0.59996337778862885"/>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ont>
        <b/>
        <i val="0"/>
        <strike val="0"/>
        <condense val="0"/>
        <extend val="0"/>
      </font>
      <fill>
        <patternFill>
          <bgColor indexed="36"/>
        </patternFill>
      </fill>
    </dxf>
    <dxf>
      <font>
        <condense val="0"/>
        <extend val="0"/>
        <color indexed="23"/>
      </font>
    </dxf>
    <dxf>
      <font>
        <strike val="0"/>
        <condense val="0"/>
        <extend val="0"/>
      </font>
      <fill>
        <patternFill>
          <bgColor indexed="25"/>
        </patternFill>
      </fill>
    </dxf>
    <dxf>
      <font>
        <b/>
        <i val="0"/>
        <condense val="0"/>
        <extend val="0"/>
      </font>
      <fill>
        <patternFill>
          <bgColor indexed="36"/>
        </patternFill>
      </fill>
    </dxf>
    <dxf>
      <fill>
        <patternFill>
          <bgColor indexed="33"/>
        </patternFill>
      </fill>
    </dxf>
    <dxf>
      <fill>
        <patternFill>
          <bgColor indexed="25"/>
        </patternFill>
      </fill>
    </dxf>
    <dxf>
      <fill>
        <patternFill>
          <bgColor theme="6" tint="0.39994506668294322"/>
        </patternFill>
      </fill>
    </dxf>
    <dxf>
      <fill>
        <patternFill>
          <bgColor rgb="FFFFC000"/>
        </patternFill>
      </fill>
    </dxf>
    <dxf>
      <fill>
        <patternFill>
          <bgColor theme="5" tint="0.39994506668294322"/>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ont>
        <b/>
        <i val="0"/>
      </font>
    </dxf>
    <dxf>
      <font>
        <b val="0"/>
        <i val="0"/>
        <color theme="0" tint="-0.34998626667073579"/>
      </font>
    </dxf>
    <dxf>
      <font>
        <b/>
        <i val="0"/>
      </font>
    </dxf>
    <dxf>
      <font>
        <b val="0"/>
        <i val="0"/>
        <color theme="0" tint="-0.34998626667073579"/>
      </font>
    </dxf>
    <dxf>
      <font>
        <b/>
        <i val="0"/>
      </font>
    </dxf>
    <dxf>
      <font>
        <b val="0"/>
        <i val="0"/>
        <color theme="0" tint="-0.34998626667073579"/>
      </font>
    </dxf>
    <dxf>
      <font>
        <b/>
        <i val="0"/>
      </font>
    </dxf>
    <dxf>
      <font>
        <b val="0"/>
        <i val="0"/>
        <color theme="0" tint="-0.3499862666707357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CAEC"/>
      <rgbColor rgb="00E4E4F4"/>
      <rgbColor rgb="00F4EBAA"/>
      <rgbColor rgb="00F8F4D8"/>
      <rgbColor rgb="00660066"/>
      <rgbColor rgb="00FF8080"/>
      <rgbColor rgb="000066CC"/>
      <rgbColor rgb="00CCCCFF"/>
      <rgbColor rgb="00A0D4A5"/>
      <rgbColor rgb="00C6E8C6"/>
      <rgbColor rgb="00D4BFA8"/>
      <rgbColor rgb="00EAE1D6"/>
      <rgbColor rgb="00F8C4C4"/>
      <rgbColor rgb="00E4F4E7"/>
      <rgbColor rgb="00008080"/>
      <rgbColor rgb="00EAEAEA"/>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2C1CA4"/>
      <color rgb="FFFFFFCC"/>
      <color rgb="FFFFFF65"/>
      <color rgb="FF0000FF"/>
      <color rgb="FF33CC33"/>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387626</xdr:colOff>
      <xdr:row>9</xdr:row>
      <xdr:rowOff>49695</xdr:rowOff>
    </xdr:from>
    <xdr:to>
      <xdr:col>18</xdr:col>
      <xdr:colOff>536714</xdr:colOff>
      <xdr:row>44</xdr:row>
      <xdr:rowOff>157508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060635" y="1659834"/>
          <a:ext cx="7543800" cy="605141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45"/>
  <sheetViews>
    <sheetView tabSelected="1" zoomScaleNormal="100" workbookViewId="0">
      <selection activeCell="B2" sqref="B2"/>
    </sheetView>
  </sheetViews>
  <sheetFormatPr defaultRowHeight="13.2" x14ac:dyDescent="0.25"/>
  <cols>
    <col min="1" max="1" width="1" customWidth="1"/>
    <col min="2" max="2" width="5.5546875" customWidth="1"/>
    <col min="3" max="3" width="7.88671875" customWidth="1"/>
    <col min="4" max="4" width="29" customWidth="1"/>
    <col min="5" max="5" width="53.109375" customWidth="1"/>
    <col min="6" max="6" width="10.6640625" customWidth="1"/>
    <col min="7" max="7" width="5.5546875" customWidth="1"/>
  </cols>
  <sheetData>
    <row r="2" spans="2:6" ht="18" thickBot="1" x14ac:dyDescent="0.35">
      <c r="C2" s="95" t="s">
        <v>0</v>
      </c>
      <c r="D2" s="356"/>
      <c r="E2" s="96" t="s">
        <v>1</v>
      </c>
    </row>
    <row r="4" spans="2:6" ht="15.6" x14ac:dyDescent="0.3">
      <c r="C4" s="13" t="s">
        <v>2</v>
      </c>
    </row>
    <row r="6" spans="2:6" x14ac:dyDescent="0.25">
      <c r="C6" s="20" t="s">
        <v>3</v>
      </c>
      <c r="D6" s="81" t="s">
        <v>4</v>
      </c>
    </row>
    <row r="7" spans="2:6" x14ac:dyDescent="0.25">
      <c r="C7" s="21" t="s">
        <v>5</v>
      </c>
      <c r="D7" s="22" t="s">
        <v>6</v>
      </c>
    </row>
    <row r="8" spans="2:6" ht="13.8" thickBot="1" x14ac:dyDescent="0.3"/>
    <row r="9" spans="2:6" ht="24.75" customHeight="1" thickBot="1" x14ac:dyDescent="0.35">
      <c r="C9" s="66" t="s">
        <v>7</v>
      </c>
      <c r="D9" s="67"/>
      <c r="E9" s="204" t="s">
        <v>8</v>
      </c>
      <c r="F9" s="98" t="s">
        <v>9</v>
      </c>
    </row>
    <row r="10" spans="2:6" ht="4.5" customHeight="1" thickBot="1" x14ac:dyDescent="0.3">
      <c r="C10" s="84"/>
      <c r="D10" s="85"/>
      <c r="E10" s="97"/>
      <c r="F10" s="24"/>
    </row>
    <row r="11" spans="2:6" ht="13.8" thickBot="1" x14ac:dyDescent="0.3">
      <c r="B11" s="184"/>
      <c r="C11" s="411" t="s">
        <v>10</v>
      </c>
      <c r="D11" s="412"/>
      <c r="E11" s="357"/>
      <c r="F11" s="185" t="s">
        <v>11</v>
      </c>
    </row>
    <row r="12" spans="2:6" ht="16.649999999999999" customHeight="1" x14ac:dyDescent="0.25">
      <c r="B12" s="422" t="s">
        <v>12</v>
      </c>
      <c r="C12" s="432" t="s">
        <v>13</v>
      </c>
      <c r="D12" s="433"/>
      <c r="E12" s="205" t="s">
        <v>14</v>
      </c>
      <c r="F12" s="334" t="s">
        <v>11</v>
      </c>
    </row>
    <row r="13" spans="2:6" ht="16.649999999999999" customHeight="1" x14ac:dyDescent="0.25">
      <c r="B13" s="423"/>
      <c r="C13" s="434" t="s">
        <v>15</v>
      </c>
      <c r="D13" s="434"/>
      <c r="E13" s="358"/>
      <c r="F13" s="359" t="s">
        <v>11</v>
      </c>
    </row>
    <row r="14" spans="2:6" ht="16.649999999999999" customHeight="1" x14ac:dyDescent="0.25">
      <c r="B14" s="423"/>
      <c r="C14" s="434" t="s">
        <v>16</v>
      </c>
      <c r="D14" s="434"/>
      <c r="E14" s="358"/>
      <c r="F14" s="359"/>
    </row>
    <row r="15" spans="2:6" ht="16.649999999999999" customHeight="1" thickBot="1" x14ac:dyDescent="0.3">
      <c r="B15" s="424"/>
      <c r="C15" s="434" t="s">
        <v>17</v>
      </c>
      <c r="D15" s="434"/>
      <c r="E15" s="360"/>
      <c r="F15" s="183"/>
    </row>
    <row r="16" spans="2:6" ht="13.5" customHeight="1" x14ac:dyDescent="0.25">
      <c r="B16" s="425" t="s">
        <v>18</v>
      </c>
      <c r="C16" s="435" t="s">
        <v>19</v>
      </c>
      <c r="D16" s="436"/>
      <c r="E16" s="361"/>
      <c r="F16" s="186"/>
    </row>
    <row r="17" spans="2:6" ht="13.5" customHeight="1" x14ac:dyDescent="0.25">
      <c r="B17" s="426"/>
      <c r="C17" s="437" t="s">
        <v>20</v>
      </c>
      <c r="D17" s="438"/>
      <c r="E17" s="362"/>
      <c r="F17" s="181"/>
    </row>
    <row r="18" spans="2:6" ht="13.5" customHeight="1" x14ac:dyDescent="0.25">
      <c r="B18" s="427"/>
      <c r="C18" s="437" t="s">
        <v>21</v>
      </c>
      <c r="D18" s="438"/>
      <c r="E18" s="362"/>
      <c r="F18" s="181"/>
    </row>
    <row r="19" spans="2:6" ht="13.5" customHeight="1" x14ac:dyDescent="0.25">
      <c r="B19" s="427"/>
      <c r="C19" s="437" t="s">
        <v>22</v>
      </c>
      <c r="D19" s="438"/>
      <c r="E19" s="362"/>
      <c r="F19" s="181"/>
    </row>
    <row r="20" spans="2:6" ht="13.5" customHeight="1" x14ac:dyDescent="0.25">
      <c r="B20" s="427"/>
      <c r="C20" s="437" t="s">
        <v>23</v>
      </c>
      <c r="D20" s="438"/>
      <c r="E20" s="362" t="s">
        <v>24</v>
      </c>
      <c r="F20" s="181"/>
    </row>
    <row r="21" spans="2:6" ht="13.5" customHeight="1" x14ac:dyDescent="0.25">
      <c r="B21" s="427"/>
      <c r="C21" s="437" t="s">
        <v>25</v>
      </c>
      <c r="D21" s="438"/>
      <c r="E21" s="362"/>
      <c r="F21" s="181"/>
    </row>
    <row r="22" spans="2:6" ht="13.5" customHeight="1" x14ac:dyDescent="0.25">
      <c r="B22" s="427"/>
      <c r="C22" s="437" t="s">
        <v>26</v>
      </c>
      <c r="D22" s="438"/>
      <c r="E22" s="362" t="s">
        <v>24</v>
      </c>
      <c r="F22" s="181"/>
    </row>
    <row r="23" spans="2:6" ht="13.5" customHeight="1" thickBot="1" x14ac:dyDescent="0.3">
      <c r="B23" s="428"/>
      <c r="C23" s="439" t="s">
        <v>27</v>
      </c>
      <c r="D23" s="440"/>
      <c r="E23" s="363"/>
      <c r="F23" s="187"/>
    </row>
    <row r="24" spans="2:6" x14ac:dyDescent="0.25">
      <c r="B24" s="429" t="s">
        <v>28</v>
      </c>
      <c r="C24" s="284" t="s">
        <v>29</v>
      </c>
      <c r="D24" s="364"/>
      <c r="E24" s="278" t="s">
        <v>30</v>
      </c>
      <c r="F24" s="182"/>
    </row>
    <row r="25" spans="2:6" x14ac:dyDescent="0.25">
      <c r="B25" s="430"/>
      <c r="C25" s="284" t="s">
        <v>31</v>
      </c>
      <c r="D25" s="364"/>
      <c r="E25" s="278" t="s">
        <v>32</v>
      </c>
      <c r="F25" s="335"/>
    </row>
    <row r="26" spans="2:6" x14ac:dyDescent="0.25">
      <c r="B26" s="431"/>
      <c r="C26" s="285" t="s">
        <v>33</v>
      </c>
      <c r="D26" s="364"/>
      <c r="E26" s="278" t="s">
        <v>34</v>
      </c>
      <c r="F26" s="279"/>
    </row>
    <row r="27" spans="2:6" x14ac:dyDescent="0.25">
      <c r="B27" s="431"/>
      <c r="C27" s="284" t="s">
        <v>35</v>
      </c>
      <c r="D27" s="364"/>
      <c r="E27" s="278" t="s">
        <v>36</v>
      </c>
      <c r="F27" s="279"/>
    </row>
    <row r="28" spans="2:6" x14ac:dyDescent="0.25">
      <c r="B28" s="431"/>
      <c r="C28" s="284" t="s">
        <v>37</v>
      </c>
      <c r="D28" s="364"/>
      <c r="E28" s="278"/>
      <c r="F28" s="279"/>
    </row>
    <row r="29" spans="2:6" x14ac:dyDescent="0.25">
      <c r="B29" s="431"/>
      <c r="C29" s="284" t="s">
        <v>38</v>
      </c>
      <c r="D29" s="364"/>
      <c r="E29" s="278"/>
      <c r="F29" s="279"/>
    </row>
    <row r="30" spans="2:6" x14ac:dyDescent="0.25">
      <c r="B30" s="431"/>
      <c r="C30" s="284" t="s">
        <v>39</v>
      </c>
      <c r="D30" s="364"/>
      <c r="E30" s="278" t="s">
        <v>40</v>
      </c>
      <c r="F30" s="279"/>
    </row>
    <row r="31" spans="2:6" x14ac:dyDescent="0.25">
      <c r="B31" s="431"/>
      <c r="C31" s="285" t="s">
        <v>41</v>
      </c>
      <c r="D31" s="364"/>
      <c r="E31" s="278" t="s">
        <v>42</v>
      </c>
      <c r="F31" s="279"/>
    </row>
    <row r="32" spans="2:6" x14ac:dyDescent="0.25">
      <c r="B32" s="431"/>
      <c r="C32" s="285" t="s">
        <v>43</v>
      </c>
      <c r="D32" s="364"/>
      <c r="E32" s="278" t="s">
        <v>44</v>
      </c>
      <c r="F32" s="279"/>
    </row>
    <row r="33" spans="2:6" x14ac:dyDescent="0.25">
      <c r="B33" s="431"/>
      <c r="C33" s="284" t="s">
        <v>45</v>
      </c>
      <c r="D33" s="364"/>
      <c r="E33" s="278"/>
      <c r="F33" s="279"/>
    </row>
    <row r="34" spans="2:6" x14ac:dyDescent="0.25">
      <c r="B34" s="431"/>
      <c r="C34" s="284" t="s">
        <v>46</v>
      </c>
      <c r="D34" s="364"/>
      <c r="E34" s="278"/>
      <c r="F34" s="279"/>
    </row>
    <row r="35" spans="2:6" x14ac:dyDescent="0.25">
      <c r="B35" s="431"/>
      <c r="C35" s="285" t="s">
        <v>47</v>
      </c>
      <c r="D35" s="364"/>
      <c r="E35" s="278" t="s">
        <v>48</v>
      </c>
      <c r="F35" s="279"/>
    </row>
    <row r="36" spans="2:6" x14ac:dyDescent="0.25">
      <c r="B36" s="431"/>
      <c r="C36" s="284" t="s">
        <v>49</v>
      </c>
      <c r="D36" s="364"/>
      <c r="E36" s="278"/>
      <c r="F36" s="279"/>
    </row>
    <row r="37" spans="2:6" x14ac:dyDescent="0.25">
      <c r="B37" s="431"/>
      <c r="C37" s="284" t="s">
        <v>50</v>
      </c>
      <c r="D37" s="364"/>
      <c r="E37" s="278"/>
      <c r="F37" s="279"/>
    </row>
    <row r="38" spans="2:6" ht="13.8" thickBot="1" x14ac:dyDescent="0.3">
      <c r="B38" s="431"/>
      <c r="C38" s="285" t="s">
        <v>51</v>
      </c>
      <c r="D38" s="364"/>
      <c r="E38" s="278" t="s">
        <v>42</v>
      </c>
      <c r="F38" s="279"/>
    </row>
    <row r="39" spans="2:6" ht="15" customHeight="1" x14ac:dyDescent="0.25">
      <c r="B39" s="419" t="s">
        <v>52</v>
      </c>
      <c r="C39" s="417" t="s">
        <v>53</v>
      </c>
      <c r="D39" s="418"/>
      <c r="E39" s="365"/>
      <c r="F39" s="179"/>
    </row>
    <row r="40" spans="2:6" ht="15" customHeight="1" x14ac:dyDescent="0.25">
      <c r="B40" s="420"/>
      <c r="C40" s="413" t="s">
        <v>54</v>
      </c>
      <c r="D40" s="414"/>
      <c r="E40" s="366"/>
      <c r="F40" s="282"/>
    </row>
    <row r="41" spans="2:6" ht="15" customHeight="1" x14ac:dyDescent="0.25">
      <c r="B41" s="420"/>
      <c r="C41" s="413" t="s">
        <v>55</v>
      </c>
      <c r="D41" s="414"/>
      <c r="E41" s="366"/>
      <c r="F41" s="282"/>
    </row>
    <row r="42" spans="2:6" ht="15" customHeight="1" x14ac:dyDescent="0.25">
      <c r="B42" s="420"/>
      <c r="C42" s="413" t="s">
        <v>56</v>
      </c>
      <c r="D42" s="414"/>
      <c r="E42" s="366"/>
      <c r="F42" s="282"/>
    </row>
    <row r="43" spans="2:6" ht="15" customHeight="1" x14ac:dyDescent="0.25">
      <c r="B43" s="420"/>
      <c r="C43" s="415" t="s">
        <v>57</v>
      </c>
      <c r="D43" s="416"/>
      <c r="E43" s="366" t="s">
        <v>42</v>
      </c>
      <c r="F43" s="282"/>
    </row>
    <row r="44" spans="2:6" ht="15" customHeight="1" x14ac:dyDescent="0.25">
      <c r="B44" s="420"/>
      <c r="C44" s="413" t="s">
        <v>58</v>
      </c>
      <c r="D44" s="414"/>
      <c r="E44" s="366"/>
      <c r="F44" s="282"/>
    </row>
    <row r="45" spans="2:6" ht="15" customHeight="1" thickBot="1" x14ac:dyDescent="0.3">
      <c r="B45" s="421"/>
      <c r="C45" s="409" t="s">
        <v>59</v>
      </c>
      <c r="D45" s="410"/>
      <c r="E45" s="367"/>
      <c r="F45" s="180"/>
    </row>
  </sheetData>
  <mergeCells count="24">
    <mergeCell ref="B39:B45"/>
    <mergeCell ref="B12:B15"/>
    <mergeCell ref="B16:B23"/>
    <mergeCell ref="B24:B38"/>
    <mergeCell ref="C12:D12"/>
    <mergeCell ref="C13:D13"/>
    <mergeCell ref="C14:D14"/>
    <mergeCell ref="C15:D15"/>
    <mergeCell ref="C16:D16"/>
    <mergeCell ref="C17:D17"/>
    <mergeCell ref="C18:D18"/>
    <mergeCell ref="C19:D19"/>
    <mergeCell ref="C20:D20"/>
    <mergeCell ref="C21:D21"/>
    <mergeCell ref="C22:D22"/>
    <mergeCell ref="C23:D23"/>
    <mergeCell ref="C45:D45"/>
    <mergeCell ref="C11:D11"/>
    <mergeCell ref="C40:D40"/>
    <mergeCell ref="C42:D42"/>
    <mergeCell ref="C43:D43"/>
    <mergeCell ref="C44:D44"/>
    <mergeCell ref="C39:D39"/>
    <mergeCell ref="C41:D41"/>
  </mergeCells>
  <phoneticPr fontId="0" type="noConversion"/>
  <conditionalFormatting sqref="C11:C45">
    <cfRule type="expression" dxfId="252" priority="1" stopIfTrue="1">
      <formula>AND($F11="Ei")</formula>
    </cfRule>
    <cfRule type="expression" dxfId="251" priority="2" stopIfTrue="1">
      <formula>AND($F11="Kyllä")</formula>
    </cfRule>
  </conditionalFormatting>
  <conditionalFormatting sqref="C15:C20">
    <cfRule type="expression" dxfId="250" priority="23" stopIfTrue="1">
      <formula>AND($F15="Ei")</formula>
    </cfRule>
    <cfRule type="expression" dxfId="249" priority="24" stopIfTrue="1">
      <formula>AND($F15="Kyllä")</formula>
    </cfRule>
  </conditionalFormatting>
  <conditionalFormatting sqref="E11:E45">
    <cfRule type="expression" dxfId="248" priority="5" stopIfTrue="1">
      <formula>AND($F11="Ei")</formula>
    </cfRule>
    <cfRule type="expression" dxfId="247" priority="6" stopIfTrue="1">
      <formula>AND($F11="Kyllä")</formula>
    </cfRule>
  </conditionalFormatting>
  <conditionalFormatting sqref="E22:E23 C22:C24">
    <cfRule type="expression" dxfId="246" priority="29" stopIfTrue="1">
      <formula>AND($F22="Ei")</formula>
    </cfRule>
    <cfRule type="expression" dxfId="245" priority="30" stopIfTrue="1">
      <formula>AND($F22="Kyllä")</formula>
    </cfRule>
  </conditionalFormatting>
  <dataValidations count="1">
    <dataValidation type="list" allowBlank="1" showInputMessage="1" showErrorMessage="1" errorTitle="Virheellinen valinta" error="Valitse listasta" promptTitle="Kuvataanko?" prompt="- Kyllä_x000a_- Ei" sqref="F11:F45" xr:uid="{00000000-0002-0000-0000-000000000000}">
      <formula1>"Kyllä, Ei"</formula1>
    </dataValidation>
  </dataValidations>
  <hyperlinks>
    <hyperlink ref="C11" location="Arkkitehtuuridokum!A1" display="Arkkitehtuuridokumentaatio" xr:uid="{00000000-0004-0000-0000-000000000000}"/>
    <hyperlink ref="C42" location="Järjestelmäsalkku!A1" display="Järjestelmäsalkku" xr:uid="{00000000-0004-0000-0000-000001000000}"/>
    <hyperlink ref="C19" location="Sidosryhmät!A1" display="Sidosryhmät" xr:uid="{00000000-0004-0000-0000-000002000000}"/>
    <hyperlink ref="C22" location="Tietojärjestelmäpalvelut!A1" display="Tietojärjestelmäpalvelut" xr:uid="{00000000-0004-0000-0000-000003000000}"/>
    <hyperlink ref="C18" location="Palvelut!A1" display="Palvelut" xr:uid="{00000000-0004-0000-0000-000004000000}"/>
    <hyperlink ref="C17" location="'Vaatimukset ja tavoitteet'!A1" display="Kehittämisvaatimukset ja tavoitteet" xr:uid="{00000000-0004-0000-0000-000005000000}"/>
    <hyperlink ref="C40" location="'Fyysiset tietovarannot'!A1" display="Fyysiset tietovarannot" xr:uid="{00000000-0004-0000-0000-000006000000}"/>
    <hyperlink ref="C39" location="Rajapinnat!A1" display="Liittymät ja rajapinnat" xr:uid="{00000000-0004-0000-0000-000007000000}"/>
    <hyperlink ref="C16" location="Strategia!A1" display="Strategia" xr:uid="{00000000-0004-0000-0000-000008000000}"/>
    <hyperlink ref="C12" location="Arkkitehtuuriperiaatteet!A1" display="Arkkitehtuuriperiaatteet" xr:uid="{00000000-0004-0000-0000-000009000000}"/>
    <hyperlink ref="C12:D12" location="'Rajaukset ja reunaehdot'!A1" display="Rajaukset ja reunaehdot" xr:uid="{00000000-0004-0000-0000-00000A000000}"/>
    <hyperlink ref="C20" location="Käsitteistö!A1" display="Käsitteistö" xr:uid="{00000000-0004-0000-0000-00000B000000}"/>
    <hyperlink ref="C21" location="Roolit!A1" display="Roolit" xr:uid="{00000000-0004-0000-0000-00000C000000}"/>
    <hyperlink ref="C23:D23" location="Teknologiavaatimukset!A1" display="Teknologivaatimukset" xr:uid="{00000000-0004-0000-0000-00000D000000}"/>
    <hyperlink ref="C13:D13" location="'Sidosarkkitehtuurit määritykset'!A1" display="Sidosarkkitehtuurit - ohjaavat määritykset" xr:uid="{00000000-0004-0000-0000-00000E000000}"/>
    <hyperlink ref="C14:D14" location="Arkkitehtuuriperiaatteet!A1" display="Arkkitehtuuriperiaatteet" xr:uid="{00000000-0004-0000-0000-00000F000000}"/>
    <hyperlink ref="C15:D15" location="Tietoturvaperiaatteet!A1" display="Tietoturvaperiaatteet" xr:uid="{00000000-0004-0000-0000-000010000000}"/>
    <hyperlink ref="C24" location="Organisaatio!A1" display="Organisaatio" xr:uid="{00000000-0004-0000-0000-000011000000}"/>
    <hyperlink ref="C27" location="Tiedot!A1" display="Tiedot" xr:uid="{00000000-0004-0000-0000-000012000000}"/>
    <hyperlink ref="C28" location="'Loogiset tietojärjestelmäpalv.'!A1" display="Loogiset tietovarannot" xr:uid="{00000000-0004-0000-0000-000013000000}"/>
    <hyperlink ref="C29" location="'Prosessit-tiedot'!A1" display="Prosessit-tiedot -riippuvuustaulukko" xr:uid="{00000000-0004-0000-0000-000014000000}"/>
    <hyperlink ref="C30" location="'Loogiset tietojärjestelmäpalv.'!A1" display="Loogiset järjestelmäpalvelut" xr:uid="{00000000-0004-0000-0000-000015000000}"/>
    <hyperlink ref="C33" location="'Järjestelmäpalv-tietovarannot'!A1" display="Järjestelmät-tietovarannot -riippuvuustaulukko" xr:uid="{00000000-0004-0000-0000-000016000000}"/>
    <hyperlink ref="C34" location="'Järjestelmäpalv-prosessit'!A1" display="Järjestelmät-prosessit -riippuvuustaulukko" xr:uid="{00000000-0004-0000-0000-000017000000}"/>
    <hyperlink ref="C37" location="Valvontakohteet!A1" display="Valvontakohteet" xr:uid="{00000000-0004-0000-0000-000018000000}"/>
    <hyperlink ref="C41" location="'Koodistot, sanastot'!A1" display="Koodistot ja sanastot" xr:uid="{00000000-0004-0000-0000-000019000000}"/>
    <hyperlink ref="C41:D41" location="Koodistot!A1" display="Koodistot" xr:uid="{00000000-0004-0000-0000-00001A000000}"/>
    <hyperlink ref="C25" location="Prosessilista!A1" display="Prosessilista" xr:uid="{00000000-0004-0000-0000-00001B000000}"/>
    <hyperlink ref="C36" location="'Loogiset teknologiakomponentit'!A1" display="Teknologiakomponentit" xr:uid="{00000000-0004-0000-0000-00001C000000}"/>
    <hyperlink ref="C44:D44" location="Teknologiavalinnat!A1" display="Teknologiavalinnat" xr:uid="{00000000-0004-0000-0000-00001D000000}"/>
    <hyperlink ref="C45:D45" location="'Kohteiden palvelutasotavoitteet'!A1" display="Kohteiden palvelutasotavoitteet" xr:uid="{00000000-0004-0000-0000-00001E000000}"/>
  </hyperlinks>
  <pageMargins left="0.25" right="0.44" top="0.34" bottom="1" header="0.21" footer="0.5"/>
  <pageSetup paperSize="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33CC33"/>
    <outlinePr summaryBelow="0" summaryRight="0"/>
  </sheetPr>
  <dimension ref="A1:P101"/>
  <sheetViews>
    <sheetView workbookViewId="0">
      <pane ySplit="5" topLeftCell="A39" activePane="bottomLeft" state="frozen"/>
      <selection activeCell="D30" sqref="D30"/>
      <selection pane="bottomLeft" activeCell="A2" sqref="A2"/>
    </sheetView>
  </sheetViews>
  <sheetFormatPr defaultRowHeight="13.2" outlineLevelCol="1" x14ac:dyDescent="0.25"/>
  <cols>
    <col min="1" max="1" width="2.5546875" customWidth="1"/>
    <col min="2" max="3" width="2.33203125" style="1" customWidth="1"/>
    <col min="4" max="4" width="39.5546875" bestFit="1" customWidth="1"/>
    <col min="5" max="5" width="40.5546875" customWidth="1"/>
    <col min="6" max="6" width="19.44140625" customWidth="1"/>
    <col min="7" max="7" width="35.33203125" customWidth="1" collapsed="1"/>
    <col min="8" max="8" width="26.44140625" hidden="1" customWidth="1" outlineLevel="1"/>
    <col min="9" max="9" width="14.88671875" hidden="1" customWidth="1" outlineLevel="1"/>
    <col min="10" max="10" width="15.33203125" hidden="1" customWidth="1" outlineLevel="1"/>
    <col min="11" max="11" width="22" hidden="1" customWidth="1" outlineLevel="1"/>
    <col min="12" max="12" width="16.44140625" hidden="1" customWidth="1" outlineLevel="1"/>
    <col min="13" max="13" width="28.33203125" hidden="1" customWidth="1" outlineLevel="1"/>
  </cols>
  <sheetData>
    <row r="1" spans="1:16" s="83" customFormat="1" ht="22.8" x14ac:dyDescent="0.4">
      <c r="A1" s="230" t="s">
        <v>60</v>
      </c>
      <c r="B1" s="87" t="s">
        <v>196</v>
      </c>
      <c r="C1" s="166"/>
    </row>
    <row r="3" spans="1:16" ht="13.8" x14ac:dyDescent="0.25">
      <c r="B3" s="257" t="str">
        <f>CONCATENATE("Versio ",Pääsivu!D6)</f>
        <v>Versio 0.1</v>
      </c>
      <c r="C3" s="23"/>
      <c r="D3" s="162"/>
      <c r="E3" s="162" t="str">
        <f>Pääsivu!D7</f>
        <v>1.1.202X</v>
      </c>
      <c r="F3" s="264"/>
      <c r="G3" s="196" t="s">
        <v>96</v>
      </c>
      <c r="H3" s="193" t="s">
        <v>70</v>
      </c>
      <c r="I3" s="194"/>
      <c r="J3" s="194"/>
      <c r="K3" s="194"/>
      <c r="L3" s="194"/>
      <c r="M3" s="195"/>
    </row>
    <row r="4" spans="1:16" ht="13.8" thickBot="1" x14ac:dyDescent="0.3"/>
    <row r="5" spans="1:16" ht="18" customHeight="1" thickBot="1" x14ac:dyDescent="0.3">
      <c r="B5" s="353"/>
      <c r="C5" s="164"/>
      <c r="D5" s="354" t="s">
        <v>197</v>
      </c>
      <c r="E5" s="355" t="s">
        <v>100</v>
      </c>
      <c r="F5" s="355" t="s">
        <v>198</v>
      </c>
      <c r="G5" s="355" t="s">
        <v>199</v>
      </c>
      <c r="H5" s="247" t="s">
        <v>22</v>
      </c>
      <c r="I5" s="249" t="s">
        <v>200</v>
      </c>
      <c r="J5" s="249" t="s">
        <v>201</v>
      </c>
      <c r="K5" s="249" t="s">
        <v>202</v>
      </c>
      <c r="L5" s="249" t="s">
        <v>203</v>
      </c>
      <c r="M5" s="249" t="s">
        <v>78</v>
      </c>
    </row>
    <row r="6" spans="1:16" ht="4.5" customHeight="1" x14ac:dyDescent="0.25">
      <c r="B6" s="165"/>
      <c r="C6" s="167"/>
      <c r="D6" s="75"/>
      <c r="E6" s="75"/>
      <c r="F6" s="75"/>
      <c r="G6" s="231"/>
      <c r="H6" s="42"/>
      <c r="I6" s="75"/>
      <c r="J6" s="75"/>
      <c r="K6" s="75"/>
      <c r="L6" s="75"/>
      <c r="M6" s="231"/>
      <c r="N6" s="265"/>
    </row>
    <row r="7" spans="1:16" ht="13.8" x14ac:dyDescent="0.25">
      <c r="B7" s="267" t="s">
        <v>204</v>
      </c>
      <c r="C7" s="43"/>
      <c r="D7" s="277"/>
      <c r="E7" s="273"/>
      <c r="F7" s="75"/>
      <c r="G7" s="231"/>
      <c r="H7" s="42"/>
      <c r="I7" s="75"/>
      <c r="J7" s="260"/>
      <c r="K7" s="75"/>
      <c r="L7" s="75"/>
      <c r="M7" s="231"/>
      <c r="N7" s="265"/>
      <c r="P7" s="265">
        <f t="shared" ref="P7:P72" si="0">IF(B7&lt;&gt;"",1,IF(C7&lt;&gt;"",2,IF(D7&lt;&gt;"",3,0)))</f>
        <v>1</v>
      </c>
    </row>
    <row r="8" spans="1:16" ht="13.8" x14ac:dyDescent="0.25">
      <c r="B8" s="267"/>
      <c r="C8" s="43" t="s">
        <v>205</v>
      </c>
      <c r="D8" s="273"/>
      <c r="E8" s="75"/>
      <c r="F8" s="75"/>
      <c r="G8" s="231"/>
      <c r="H8" s="42"/>
      <c r="I8" s="75"/>
      <c r="J8" s="260"/>
      <c r="K8" s="75"/>
      <c r="L8" s="75"/>
      <c r="M8" s="231"/>
      <c r="N8" s="265"/>
      <c r="P8" s="265">
        <f t="shared" si="0"/>
        <v>2</v>
      </c>
    </row>
    <row r="9" spans="1:16" ht="13.8" x14ac:dyDescent="0.25">
      <c r="B9" s="267"/>
      <c r="C9" s="43"/>
      <c r="D9" s="277" t="s">
        <v>206</v>
      </c>
      <c r="E9" s="75"/>
      <c r="F9" s="75"/>
      <c r="G9" s="231"/>
      <c r="H9" s="42"/>
      <c r="I9" s="75" t="s">
        <v>207</v>
      </c>
      <c r="J9" s="260" t="s">
        <v>208</v>
      </c>
      <c r="K9" s="75" t="s">
        <v>209</v>
      </c>
      <c r="L9" s="75" t="s">
        <v>210</v>
      </c>
      <c r="M9" s="231"/>
      <c r="N9" s="265"/>
      <c r="P9" s="265">
        <f t="shared" si="0"/>
        <v>3</v>
      </c>
    </row>
    <row r="10" spans="1:16" ht="13.8" x14ac:dyDescent="0.25">
      <c r="B10" s="165"/>
      <c r="C10" s="167"/>
      <c r="D10" s="277"/>
      <c r="E10" s="75"/>
      <c r="F10" s="75"/>
      <c r="G10" s="231"/>
      <c r="H10" s="42"/>
      <c r="I10" s="75" t="s">
        <v>211</v>
      </c>
      <c r="J10" s="260" t="s">
        <v>212</v>
      </c>
      <c r="K10" s="75" t="s">
        <v>213</v>
      </c>
      <c r="L10" s="75" t="s">
        <v>214</v>
      </c>
      <c r="M10" s="231"/>
      <c r="N10" s="265"/>
      <c r="P10" s="265">
        <f t="shared" si="0"/>
        <v>0</v>
      </c>
    </row>
    <row r="11" spans="1:16" ht="27.6" x14ac:dyDescent="0.25">
      <c r="B11" s="165"/>
      <c r="C11" s="167"/>
      <c r="D11" s="75"/>
      <c r="E11" s="75"/>
      <c r="F11" s="75"/>
      <c r="G11" s="231"/>
      <c r="H11" s="42"/>
      <c r="I11" s="75"/>
      <c r="J11" s="260" t="s">
        <v>215</v>
      </c>
      <c r="K11" s="75" t="s">
        <v>216</v>
      </c>
      <c r="L11" s="75" t="s">
        <v>217</v>
      </c>
      <c r="M11" s="231"/>
      <c r="N11" s="265"/>
      <c r="P11" s="265">
        <f t="shared" si="0"/>
        <v>0</v>
      </c>
    </row>
    <row r="12" spans="1:16" ht="13.8" x14ac:dyDescent="0.25">
      <c r="B12" s="165"/>
      <c r="C12" s="167"/>
      <c r="D12" s="75"/>
      <c r="E12" s="75"/>
      <c r="F12" s="75"/>
      <c r="G12" s="231"/>
      <c r="H12" s="42"/>
      <c r="I12" s="75"/>
      <c r="J12" s="260"/>
      <c r="K12" s="75" t="s">
        <v>218</v>
      </c>
      <c r="L12" s="75" t="s">
        <v>219</v>
      </c>
      <c r="M12" s="231"/>
      <c r="N12" s="265"/>
      <c r="P12" s="265">
        <f t="shared" si="0"/>
        <v>0</v>
      </c>
    </row>
    <row r="13" spans="1:16" ht="13.8" x14ac:dyDescent="0.25">
      <c r="B13" s="165"/>
      <c r="C13" s="167"/>
      <c r="D13" s="75"/>
      <c r="E13" s="75"/>
      <c r="F13" s="75"/>
      <c r="G13" s="231"/>
      <c r="H13" s="42"/>
      <c r="I13" s="75"/>
      <c r="J13" s="260"/>
      <c r="K13" s="75" t="s">
        <v>220</v>
      </c>
      <c r="L13" s="75"/>
      <c r="M13" s="231"/>
      <c r="N13" s="265"/>
      <c r="P13" s="265">
        <f t="shared" si="0"/>
        <v>0</v>
      </c>
    </row>
    <row r="14" spans="1:16" ht="13.8" x14ac:dyDescent="0.25">
      <c r="B14" s="165"/>
      <c r="C14" s="167"/>
      <c r="D14" s="75"/>
      <c r="E14" s="75"/>
      <c r="F14" s="75"/>
      <c r="G14" s="231"/>
      <c r="H14" s="42"/>
      <c r="I14" s="75"/>
      <c r="J14" s="260"/>
      <c r="K14" s="75"/>
      <c r="L14" s="75"/>
      <c r="M14" s="231"/>
      <c r="N14" s="265"/>
      <c r="P14" s="265">
        <f t="shared" si="0"/>
        <v>0</v>
      </c>
    </row>
    <row r="15" spans="1:16" ht="13.8" x14ac:dyDescent="0.25">
      <c r="B15" s="165"/>
      <c r="C15" s="167"/>
      <c r="D15" s="75"/>
      <c r="E15" s="75"/>
      <c r="F15" s="75"/>
      <c r="G15" s="231"/>
      <c r="H15" s="42"/>
      <c r="I15" s="75"/>
      <c r="J15" s="260"/>
      <c r="K15" s="75"/>
      <c r="L15" s="75"/>
      <c r="M15" s="231"/>
      <c r="N15" s="265"/>
      <c r="P15" s="265">
        <f t="shared" si="0"/>
        <v>0</v>
      </c>
    </row>
    <row r="16" spans="1:16" ht="13.8" x14ac:dyDescent="0.25">
      <c r="B16" s="165"/>
      <c r="C16" s="167"/>
      <c r="D16" s="75"/>
      <c r="E16" s="75"/>
      <c r="F16" s="75"/>
      <c r="G16" s="231"/>
      <c r="H16" s="42"/>
      <c r="I16" s="75"/>
      <c r="J16" s="260"/>
      <c r="K16" s="75"/>
      <c r="L16" s="75"/>
      <c r="M16" s="231"/>
      <c r="N16" s="265"/>
      <c r="P16" s="265">
        <f t="shared" si="0"/>
        <v>0</v>
      </c>
    </row>
    <row r="17" spans="16:16" x14ac:dyDescent="0.25">
      <c r="P17" s="265">
        <f t="shared" ref="P17:P19" si="1">IF(B17&lt;&gt;"",1,IF(C17&lt;&gt;"",2,IF(D17&lt;&gt;"",3,0)))</f>
        <v>0</v>
      </c>
    </row>
    <row r="18" spans="16:16" x14ac:dyDescent="0.25">
      <c r="P18" s="265">
        <f t="shared" si="1"/>
        <v>0</v>
      </c>
    </row>
    <row r="19" spans="16:16" x14ac:dyDescent="0.25">
      <c r="P19" s="265">
        <f t="shared" si="1"/>
        <v>0</v>
      </c>
    </row>
    <row r="20" spans="16:16" x14ac:dyDescent="0.25">
      <c r="P20" s="265">
        <f t="shared" si="0"/>
        <v>0</v>
      </c>
    </row>
    <row r="21" spans="16:16" x14ac:dyDescent="0.25">
      <c r="P21" s="265">
        <f t="shared" si="0"/>
        <v>0</v>
      </c>
    </row>
    <row r="22" spans="16:16" x14ac:dyDescent="0.25">
      <c r="P22" s="265">
        <f t="shared" si="0"/>
        <v>0</v>
      </c>
    </row>
    <row r="23" spans="16:16" x14ac:dyDescent="0.25">
      <c r="P23" s="265">
        <f t="shared" si="0"/>
        <v>0</v>
      </c>
    </row>
    <row r="24" spans="16:16" x14ac:dyDescent="0.25">
      <c r="P24" s="265">
        <f t="shared" si="0"/>
        <v>0</v>
      </c>
    </row>
    <row r="25" spans="16:16" x14ac:dyDescent="0.25">
      <c r="P25" s="265">
        <f t="shared" si="0"/>
        <v>0</v>
      </c>
    </row>
    <row r="26" spans="16:16" x14ac:dyDescent="0.25">
      <c r="P26" s="265">
        <f t="shared" si="0"/>
        <v>0</v>
      </c>
    </row>
    <row r="27" spans="16:16" x14ac:dyDescent="0.25">
      <c r="P27" s="265">
        <f t="shared" si="0"/>
        <v>0</v>
      </c>
    </row>
    <row r="28" spans="16:16" x14ac:dyDescent="0.25">
      <c r="P28" s="265">
        <f t="shared" si="0"/>
        <v>0</v>
      </c>
    </row>
    <row r="29" spans="16:16" x14ac:dyDescent="0.25">
      <c r="P29" s="265">
        <f t="shared" si="0"/>
        <v>0</v>
      </c>
    </row>
    <row r="30" spans="16:16" x14ac:dyDescent="0.25">
      <c r="P30" s="265">
        <f t="shared" si="0"/>
        <v>0</v>
      </c>
    </row>
    <row r="31" spans="16:16" x14ac:dyDescent="0.25">
      <c r="P31" s="265">
        <f t="shared" si="0"/>
        <v>0</v>
      </c>
    </row>
    <row r="32" spans="16:16" x14ac:dyDescent="0.25">
      <c r="P32" s="265">
        <f t="shared" si="0"/>
        <v>0</v>
      </c>
    </row>
    <row r="33" spans="16:16" x14ac:dyDescent="0.25">
      <c r="P33" s="265">
        <f t="shared" si="0"/>
        <v>0</v>
      </c>
    </row>
    <row r="34" spans="16:16" x14ac:dyDescent="0.25">
      <c r="P34" s="265">
        <f t="shared" si="0"/>
        <v>0</v>
      </c>
    </row>
    <row r="35" spans="16:16" x14ac:dyDescent="0.25">
      <c r="P35" s="265">
        <f t="shared" si="0"/>
        <v>0</v>
      </c>
    </row>
    <row r="36" spans="16:16" x14ac:dyDescent="0.25">
      <c r="P36" s="265">
        <f t="shared" si="0"/>
        <v>0</v>
      </c>
    </row>
    <row r="37" spans="16:16" x14ac:dyDescent="0.25">
      <c r="P37" s="265">
        <f t="shared" si="0"/>
        <v>0</v>
      </c>
    </row>
    <row r="38" spans="16:16" x14ac:dyDescent="0.25">
      <c r="P38" s="265">
        <f t="shared" si="0"/>
        <v>0</v>
      </c>
    </row>
    <row r="39" spans="16:16" x14ac:dyDescent="0.25">
      <c r="P39" s="265">
        <f t="shared" si="0"/>
        <v>0</v>
      </c>
    </row>
    <row r="40" spans="16:16" x14ac:dyDescent="0.25">
      <c r="P40" s="265">
        <f t="shared" si="0"/>
        <v>0</v>
      </c>
    </row>
    <row r="41" spans="16:16" x14ac:dyDescent="0.25">
      <c r="P41" s="265">
        <f t="shared" si="0"/>
        <v>0</v>
      </c>
    </row>
    <row r="42" spans="16:16" x14ac:dyDescent="0.25">
      <c r="P42" s="265">
        <f t="shared" si="0"/>
        <v>0</v>
      </c>
    </row>
    <row r="43" spans="16:16" x14ac:dyDescent="0.25">
      <c r="P43" s="265">
        <f t="shared" si="0"/>
        <v>0</v>
      </c>
    </row>
    <row r="44" spans="16:16" x14ac:dyDescent="0.25">
      <c r="P44" s="265">
        <f t="shared" si="0"/>
        <v>0</v>
      </c>
    </row>
    <row r="45" spans="16:16" x14ac:dyDescent="0.25">
      <c r="P45" s="265">
        <f t="shared" si="0"/>
        <v>0</v>
      </c>
    </row>
    <row r="46" spans="16:16" x14ac:dyDescent="0.25">
      <c r="P46" s="265">
        <f t="shared" si="0"/>
        <v>0</v>
      </c>
    </row>
    <row r="47" spans="16:16" x14ac:dyDescent="0.25">
      <c r="P47" s="265">
        <f t="shared" si="0"/>
        <v>0</v>
      </c>
    </row>
    <row r="48" spans="16:16" x14ac:dyDescent="0.25">
      <c r="P48" s="265">
        <f t="shared" si="0"/>
        <v>0</v>
      </c>
    </row>
    <row r="49" spans="16:16" x14ac:dyDescent="0.25">
      <c r="P49" s="265">
        <f t="shared" si="0"/>
        <v>0</v>
      </c>
    </row>
    <row r="50" spans="16:16" x14ac:dyDescent="0.25">
      <c r="P50" s="265">
        <f t="shared" si="0"/>
        <v>0</v>
      </c>
    </row>
    <row r="51" spans="16:16" x14ac:dyDescent="0.25">
      <c r="P51" s="265">
        <f t="shared" si="0"/>
        <v>0</v>
      </c>
    </row>
    <row r="52" spans="16:16" x14ac:dyDescent="0.25">
      <c r="P52" s="265">
        <f t="shared" si="0"/>
        <v>0</v>
      </c>
    </row>
    <row r="53" spans="16:16" x14ac:dyDescent="0.25">
      <c r="P53" s="265">
        <f t="shared" si="0"/>
        <v>0</v>
      </c>
    </row>
    <row r="54" spans="16:16" x14ac:dyDescent="0.25">
      <c r="P54" s="265">
        <f t="shared" si="0"/>
        <v>0</v>
      </c>
    </row>
    <row r="55" spans="16:16" x14ac:dyDescent="0.25">
      <c r="P55" s="265">
        <f t="shared" si="0"/>
        <v>0</v>
      </c>
    </row>
    <row r="56" spans="16:16" x14ac:dyDescent="0.25">
      <c r="P56" s="265">
        <f t="shared" si="0"/>
        <v>0</v>
      </c>
    </row>
    <row r="57" spans="16:16" x14ac:dyDescent="0.25">
      <c r="P57" s="265">
        <f t="shared" si="0"/>
        <v>0</v>
      </c>
    </row>
    <row r="58" spans="16:16" x14ac:dyDescent="0.25">
      <c r="P58" s="265">
        <f t="shared" si="0"/>
        <v>0</v>
      </c>
    </row>
    <row r="59" spans="16:16" x14ac:dyDescent="0.25">
      <c r="P59" s="265">
        <f t="shared" si="0"/>
        <v>0</v>
      </c>
    </row>
    <row r="60" spans="16:16" x14ac:dyDescent="0.25">
      <c r="P60" s="265">
        <f t="shared" si="0"/>
        <v>0</v>
      </c>
    </row>
    <row r="61" spans="16:16" x14ac:dyDescent="0.25">
      <c r="P61" s="265">
        <f t="shared" si="0"/>
        <v>0</v>
      </c>
    </row>
    <row r="62" spans="16:16" x14ac:dyDescent="0.25">
      <c r="P62" s="265">
        <f t="shared" si="0"/>
        <v>0</v>
      </c>
    </row>
    <row r="63" spans="16:16" x14ac:dyDescent="0.25">
      <c r="P63" s="265">
        <f t="shared" si="0"/>
        <v>0</v>
      </c>
    </row>
    <row r="64" spans="16:16" x14ac:dyDescent="0.25">
      <c r="P64" s="265">
        <f t="shared" si="0"/>
        <v>0</v>
      </c>
    </row>
    <row r="65" spans="16:16" x14ac:dyDescent="0.25">
      <c r="P65" s="265">
        <f t="shared" si="0"/>
        <v>0</v>
      </c>
    </row>
    <row r="66" spans="16:16" x14ac:dyDescent="0.25">
      <c r="P66" s="265">
        <f t="shared" si="0"/>
        <v>0</v>
      </c>
    </row>
    <row r="67" spans="16:16" x14ac:dyDescent="0.25">
      <c r="P67" s="265">
        <f t="shared" si="0"/>
        <v>0</v>
      </c>
    </row>
    <row r="68" spans="16:16" x14ac:dyDescent="0.25">
      <c r="P68" s="265">
        <f t="shared" si="0"/>
        <v>0</v>
      </c>
    </row>
    <row r="69" spans="16:16" x14ac:dyDescent="0.25">
      <c r="P69" s="265">
        <f t="shared" si="0"/>
        <v>0</v>
      </c>
    </row>
    <row r="70" spans="16:16" x14ac:dyDescent="0.25">
      <c r="P70" s="265">
        <f t="shared" si="0"/>
        <v>0</v>
      </c>
    </row>
    <row r="71" spans="16:16" x14ac:dyDescent="0.25">
      <c r="P71" s="265">
        <f t="shared" si="0"/>
        <v>0</v>
      </c>
    </row>
    <row r="72" spans="16:16" x14ac:dyDescent="0.25">
      <c r="P72" s="265">
        <f t="shared" si="0"/>
        <v>0</v>
      </c>
    </row>
    <row r="73" spans="16:16" x14ac:dyDescent="0.25">
      <c r="P73" s="265">
        <f t="shared" ref="P73:P99" si="2">IF(B73&lt;&gt;"",1,IF(C73&lt;&gt;"",2,IF(D73&lt;&gt;"",3,0)))</f>
        <v>0</v>
      </c>
    </row>
    <row r="74" spans="16:16" x14ac:dyDescent="0.25">
      <c r="P74" s="265">
        <f t="shared" si="2"/>
        <v>0</v>
      </c>
    </row>
    <row r="75" spans="16:16" x14ac:dyDescent="0.25">
      <c r="P75" s="265">
        <f t="shared" si="2"/>
        <v>0</v>
      </c>
    </row>
    <row r="76" spans="16:16" x14ac:dyDescent="0.25">
      <c r="P76" s="265">
        <f t="shared" si="2"/>
        <v>0</v>
      </c>
    </row>
    <row r="77" spans="16:16" x14ac:dyDescent="0.25">
      <c r="P77" s="265">
        <f t="shared" si="2"/>
        <v>0</v>
      </c>
    </row>
    <row r="78" spans="16:16" x14ac:dyDescent="0.25">
      <c r="P78" s="265">
        <f t="shared" si="2"/>
        <v>0</v>
      </c>
    </row>
    <row r="79" spans="16:16" x14ac:dyDescent="0.25">
      <c r="P79" s="265">
        <f t="shared" si="2"/>
        <v>0</v>
      </c>
    </row>
    <row r="80" spans="16:16" x14ac:dyDescent="0.25">
      <c r="P80" s="265">
        <f t="shared" si="2"/>
        <v>0</v>
      </c>
    </row>
    <row r="81" spans="16:16" x14ac:dyDescent="0.25">
      <c r="P81" s="265">
        <f t="shared" si="2"/>
        <v>0</v>
      </c>
    </row>
    <row r="82" spans="16:16" x14ac:dyDescent="0.25">
      <c r="P82" s="265">
        <f t="shared" si="2"/>
        <v>0</v>
      </c>
    </row>
    <row r="83" spans="16:16" x14ac:dyDescent="0.25">
      <c r="P83" s="265">
        <f t="shared" si="2"/>
        <v>0</v>
      </c>
    </row>
    <row r="84" spans="16:16" x14ac:dyDescent="0.25">
      <c r="P84" s="265">
        <f t="shared" si="2"/>
        <v>0</v>
      </c>
    </row>
    <row r="85" spans="16:16" x14ac:dyDescent="0.25">
      <c r="P85" s="265">
        <f t="shared" si="2"/>
        <v>0</v>
      </c>
    </row>
    <row r="86" spans="16:16" x14ac:dyDescent="0.25">
      <c r="P86" s="265">
        <f t="shared" si="2"/>
        <v>0</v>
      </c>
    </row>
    <row r="87" spans="16:16" x14ac:dyDescent="0.25">
      <c r="P87" s="265">
        <f t="shared" si="2"/>
        <v>0</v>
      </c>
    </row>
    <row r="88" spans="16:16" x14ac:dyDescent="0.25">
      <c r="P88" s="265">
        <f t="shared" si="2"/>
        <v>0</v>
      </c>
    </row>
    <row r="89" spans="16:16" x14ac:dyDescent="0.25">
      <c r="P89" s="265">
        <f t="shared" si="2"/>
        <v>0</v>
      </c>
    </row>
    <row r="90" spans="16:16" x14ac:dyDescent="0.25">
      <c r="P90" s="265">
        <f t="shared" si="2"/>
        <v>0</v>
      </c>
    </row>
    <row r="91" spans="16:16" x14ac:dyDescent="0.25">
      <c r="P91" s="265">
        <f t="shared" si="2"/>
        <v>0</v>
      </c>
    </row>
    <row r="92" spans="16:16" x14ac:dyDescent="0.25">
      <c r="P92" s="265">
        <f t="shared" si="2"/>
        <v>0</v>
      </c>
    </row>
    <row r="93" spans="16:16" x14ac:dyDescent="0.25">
      <c r="P93" s="265">
        <f t="shared" si="2"/>
        <v>0</v>
      </c>
    </row>
    <row r="94" spans="16:16" x14ac:dyDescent="0.25">
      <c r="P94" s="265">
        <f t="shared" si="2"/>
        <v>0</v>
      </c>
    </row>
    <row r="95" spans="16:16" x14ac:dyDescent="0.25">
      <c r="P95" s="265">
        <f t="shared" si="2"/>
        <v>0</v>
      </c>
    </row>
    <row r="96" spans="16:16" x14ac:dyDescent="0.25">
      <c r="P96" s="265">
        <f t="shared" si="2"/>
        <v>0</v>
      </c>
    </row>
    <row r="97" spans="16:16" x14ac:dyDescent="0.25">
      <c r="P97" s="265">
        <f t="shared" si="2"/>
        <v>0</v>
      </c>
    </row>
    <row r="98" spans="16:16" x14ac:dyDescent="0.25">
      <c r="P98" s="265">
        <f t="shared" si="2"/>
        <v>0</v>
      </c>
    </row>
    <row r="99" spans="16:16" x14ac:dyDescent="0.25">
      <c r="P99" s="265">
        <f t="shared" si="2"/>
        <v>0</v>
      </c>
    </row>
    <row r="100" spans="16:16" x14ac:dyDescent="0.25">
      <c r="P100" s="265">
        <f t="shared" ref="P100:P101" si="3">IF(B100&lt;&gt;"",1,IF(C100&lt;&gt;"",2,IF(D100&lt;&gt;"",3,0)))</f>
        <v>0</v>
      </c>
    </row>
    <row r="101" spans="16:16" ht="13.8" thickBot="1" x14ac:dyDescent="0.3">
      <c r="P101" s="265">
        <f t="shared" si="3"/>
        <v>0</v>
      </c>
    </row>
  </sheetData>
  <phoneticPr fontId="17" type="noConversion"/>
  <conditionalFormatting sqref="B7:M101">
    <cfRule type="expression" dxfId="203" priority="12" stopIfTrue="1">
      <formula>AND($P7=1)</formula>
    </cfRule>
    <cfRule type="expression" dxfId="202" priority="13" stopIfTrue="1">
      <formula>AND($P7=2)</formula>
    </cfRule>
    <cfRule type="expression" dxfId="201" priority="14" stopIfTrue="1">
      <formula>AND($P7=3)</formula>
    </cfRule>
  </conditionalFormatting>
  <conditionalFormatting sqref="L7:L101">
    <cfRule type="cellIs" dxfId="200" priority="1" operator="equal">
      <formula>"Vähäinen"</formula>
    </cfRule>
    <cfRule type="cellIs" dxfId="199" priority="2" operator="equal">
      <formula>"Kohtalainen"</formula>
    </cfRule>
    <cfRule type="cellIs" dxfId="198" priority="3" operator="equal">
      <formula>"Merkittävä"</formula>
    </cfRule>
  </conditionalFormatting>
  <dataValidations count="4">
    <dataValidation type="list" allowBlank="1" showInputMessage="1" showErrorMessage="1" errorTitle="Virheellinen arvo" error="Valitse listasta" promptTitle="Palvelun merkitys" prompt="- Lakisääteinen_x000a_- Lisäarvopalvelu" sqref="I6 I9:I101" xr:uid="{00000000-0002-0000-0900-000000000000}">
      <formula1>"Lakisääteinen, Lisäarvopalvelu"</formula1>
    </dataValidation>
    <dataValidation type="list" allowBlank="1" showInputMessage="1" showErrorMessage="1" errorTitle="Virheellinen arvo" error="Valitse listasta" promptTitle="Tuotannon automatisointi" prompt="Mikä on tämän palvelun tuottamisen automaatioaste?" sqref="J6:J101" xr:uid="{00000000-0002-0000-0900-000001000000}">
      <formula1>"Pääosin manuaalinen, osittain automatisoitu, Pitkälti automatisoitu"</formula1>
    </dataValidation>
    <dataValidation type="list" allowBlank="1" showInputMessage="1" showErrorMessage="1" errorTitle="Virheellinen arvo" error="Valitse listasta" promptTitle="Asiointipalvelun sähköistysaste" prompt="Ks. KA-menetelmä_x000a_Nykytilassa kuvataan lähtötilannetta, tavoitetilassa tavoiteltavaa tasoa" sqref="K6:K101" xr:uid="{00000000-0002-0000-0900-000002000000}">
      <formula1>"5: Personointi, 4: Transaktio, 3: 2-suunt.vuorovaikuutus, 2: 1-suunt.vuorovaikutus, 0:Ei saatavissa"</formula1>
    </dataValidation>
    <dataValidation type="list" allowBlank="1" showInputMessage="1" showErrorMessage="1" errorTitle="Virheelinen valinta" error="Valitse listasta" promptTitle="Palvelun kehittämistarve" prompt="- Merkittävä_x000a_- Kohtalainen_x000a_- Vähäinen_x000a_- Ei kehittämistarvetta" sqref="L7:L101" xr:uid="{00000000-0002-0000-0900-000003000000}">
      <formula1>"Merkittävä, Kohtalainen, Vähäinen, Ei tarvetta"</formula1>
    </dataValidation>
  </dataValidations>
  <hyperlinks>
    <hyperlink ref="A1" location="Pääsivu!A1" display="⌂" xr:uid="{00000000-0004-0000-0900-000000000000}"/>
  </hyperlinks>
  <pageMargins left="0.75" right="0.75" top="0.4" bottom="0.3" header="0.27" footer="0.24"/>
  <pageSetup paperSize="9" scale="85" orientation="landscape" verticalDpi="0"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33CC33"/>
    <outlinePr summaryBelow="0" summaryRight="0"/>
  </sheetPr>
  <dimension ref="A1:J99"/>
  <sheetViews>
    <sheetView topLeftCell="C1" workbookViewId="0">
      <pane ySplit="5" topLeftCell="A6" activePane="bottomLeft" state="frozen"/>
      <selection activeCell="D30" sqref="D30"/>
      <selection pane="bottomLeft" activeCell="D8" sqref="D8"/>
    </sheetView>
  </sheetViews>
  <sheetFormatPr defaultRowHeight="13.2" outlineLevelCol="1" x14ac:dyDescent="0.25"/>
  <cols>
    <col min="1" max="1" width="2.5546875" customWidth="1"/>
    <col min="2" max="2" width="2.44140625" customWidth="1"/>
    <col min="3" max="3" width="33.6640625" customWidth="1"/>
    <col min="4" max="4" width="46.33203125" customWidth="1" collapsed="1"/>
    <col min="5" max="5" width="21.5546875" style="27" hidden="1" customWidth="1" outlineLevel="1"/>
    <col min="6" max="6" width="46.33203125" hidden="1" customWidth="1" outlineLevel="1"/>
    <col min="7" max="7" width="36.33203125" hidden="1" customWidth="1" outlineLevel="1"/>
  </cols>
  <sheetData>
    <row r="1" spans="1:10" s="83" customFormat="1" ht="17.850000000000001" customHeight="1" x14ac:dyDescent="0.4">
      <c r="A1" s="230" t="s">
        <v>60</v>
      </c>
      <c r="B1" s="87" t="s">
        <v>22</v>
      </c>
      <c r="E1" s="94"/>
    </row>
    <row r="2" spans="1:10" x14ac:dyDescent="0.25">
      <c r="D2" s="264" t="str">
        <f>Pääsivu!D7</f>
        <v>1.1.202X</v>
      </c>
    </row>
    <row r="3" spans="1:10" ht="13.8" x14ac:dyDescent="0.25">
      <c r="B3" s="257" t="str">
        <f>CONCATENATE("Versio ",Pääsivu!D6)</f>
        <v>Versio 0.1</v>
      </c>
      <c r="D3" s="196" t="s">
        <v>96</v>
      </c>
      <c r="E3" s="193" t="s">
        <v>70</v>
      </c>
      <c r="F3" s="194"/>
      <c r="G3" s="195"/>
    </row>
    <row r="4" spans="1:10" ht="13.8" thickBot="1" x14ac:dyDescent="0.3"/>
    <row r="5" spans="1:10" ht="42" thickBot="1" x14ac:dyDescent="0.3">
      <c r="B5" s="444" t="s">
        <v>221</v>
      </c>
      <c r="C5" s="444"/>
      <c r="D5" s="355" t="s">
        <v>100</v>
      </c>
      <c r="E5" s="250" t="s">
        <v>222</v>
      </c>
      <c r="F5" s="249" t="s">
        <v>223</v>
      </c>
      <c r="G5" s="249" t="s">
        <v>78</v>
      </c>
    </row>
    <row r="6" spans="1:10" ht="5.4" customHeight="1" x14ac:dyDescent="0.25">
      <c r="B6" s="266"/>
      <c r="C6" s="44"/>
      <c r="D6" s="263"/>
      <c r="E6" s="221"/>
      <c r="F6" s="262"/>
      <c r="G6" s="263"/>
      <c r="J6" s="265" t="e">
        <f>IF(B6&lt;&gt;"",1,IF(#REF!&lt;&gt;"",2,IF(C6&lt;&gt;"",3,0)))</f>
        <v>#REF!</v>
      </c>
    </row>
    <row r="7" spans="1:10" x14ac:dyDescent="0.25">
      <c r="B7" s="267" t="s">
        <v>224</v>
      </c>
      <c r="C7" s="45"/>
      <c r="D7" s="231"/>
      <c r="E7" s="222"/>
      <c r="F7" s="75"/>
      <c r="G7" s="231"/>
      <c r="J7" s="265">
        <f>IF(B7&lt;&gt;"",1,IF(C7&lt;&gt;"",3,0))</f>
        <v>1</v>
      </c>
    </row>
    <row r="8" spans="1:10" x14ac:dyDescent="0.25">
      <c r="B8" s="267"/>
      <c r="C8" s="45" t="s">
        <v>225</v>
      </c>
      <c r="D8" s="231"/>
      <c r="E8" s="222"/>
      <c r="F8" s="75"/>
      <c r="G8" s="231"/>
      <c r="J8" s="265">
        <f>IF(B8&lt;&gt;"",1,IF(C8&lt;&gt;"",3,0))</f>
        <v>3</v>
      </c>
    </row>
    <row r="9" spans="1:10" x14ac:dyDescent="0.25">
      <c r="B9" s="267"/>
      <c r="C9" s="45"/>
      <c r="D9" s="231"/>
      <c r="E9" s="222"/>
      <c r="F9" s="75"/>
      <c r="G9" s="231"/>
      <c r="J9" s="265">
        <f t="shared" ref="J9:J72" si="0">IF(B9&lt;&gt;"",1,IF(C9&lt;&gt;"",3,0))</f>
        <v>0</v>
      </c>
    </row>
    <row r="10" spans="1:10" x14ac:dyDescent="0.25">
      <c r="B10" s="267"/>
      <c r="C10" s="45"/>
      <c r="D10" s="231"/>
      <c r="E10" s="222"/>
      <c r="F10" s="75"/>
      <c r="G10" s="231"/>
      <c r="J10" s="265">
        <f t="shared" si="0"/>
        <v>0</v>
      </c>
    </row>
    <row r="11" spans="1:10" x14ac:dyDescent="0.25">
      <c r="B11" s="267"/>
      <c r="C11" s="45"/>
      <c r="D11" s="231"/>
      <c r="E11" s="222"/>
      <c r="F11" s="75"/>
      <c r="G11" s="231"/>
      <c r="J11" s="265">
        <f t="shared" si="0"/>
        <v>0</v>
      </c>
    </row>
    <row r="12" spans="1:10" x14ac:dyDescent="0.25">
      <c r="B12" s="267"/>
      <c r="C12" s="45"/>
      <c r="D12" s="231"/>
      <c r="E12" s="222"/>
      <c r="F12" s="75"/>
      <c r="G12" s="231"/>
      <c r="J12" s="265">
        <f t="shared" si="0"/>
        <v>0</v>
      </c>
    </row>
    <row r="13" spans="1:10" x14ac:dyDescent="0.25">
      <c r="B13" s="267"/>
      <c r="C13" s="45"/>
      <c r="D13" s="231"/>
      <c r="E13" s="222"/>
      <c r="F13" s="75"/>
      <c r="G13" s="231"/>
      <c r="J13" s="265">
        <f t="shared" si="0"/>
        <v>0</v>
      </c>
    </row>
    <row r="14" spans="1:10" x14ac:dyDescent="0.25">
      <c r="B14" s="267"/>
      <c r="C14" s="45"/>
      <c r="D14" s="231"/>
      <c r="E14" s="222"/>
      <c r="F14" s="75"/>
      <c r="G14" s="231"/>
      <c r="J14" s="265">
        <f t="shared" si="0"/>
        <v>0</v>
      </c>
    </row>
    <row r="15" spans="1:10" x14ac:dyDescent="0.25">
      <c r="B15" s="267"/>
      <c r="C15" s="45"/>
      <c r="D15" s="231"/>
      <c r="E15" s="222"/>
      <c r="F15" s="75"/>
      <c r="G15" s="231"/>
      <c r="J15" s="265">
        <f t="shared" si="0"/>
        <v>0</v>
      </c>
    </row>
    <row r="16" spans="1:10" x14ac:dyDescent="0.25">
      <c r="B16" s="267"/>
      <c r="C16" s="45"/>
      <c r="D16" s="231"/>
      <c r="E16" s="222"/>
      <c r="F16" s="75"/>
      <c r="G16" s="231"/>
      <c r="J16" s="265">
        <f t="shared" si="0"/>
        <v>0</v>
      </c>
    </row>
    <row r="17" spans="10:10" x14ac:dyDescent="0.25">
      <c r="J17" s="265">
        <f t="shared" si="0"/>
        <v>0</v>
      </c>
    </row>
    <row r="18" spans="10:10" x14ac:dyDescent="0.25">
      <c r="J18" s="265">
        <f t="shared" si="0"/>
        <v>0</v>
      </c>
    </row>
    <row r="19" spans="10:10" x14ac:dyDescent="0.25">
      <c r="J19" s="265">
        <f t="shared" si="0"/>
        <v>0</v>
      </c>
    </row>
    <row r="20" spans="10:10" x14ac:dyDescent="0.25">
      <c r="J20" s="265">
        <f t="shared" si="0"/>
        <v>0</v>
      </c>
    </row>
    <row r="21" spans="10:10" x14ac:dyDescent="0.25">
      <c r="J21" s="265">
        <f t="shared" si="0"/>
        <v>0</v>
      </c>
    </row>
    <row r="22" spans="10:10" x14ac:dyDescent="0.25">
      <c r="J22" s="265">
        <f t="shared" si="0"/>
        <v>0</v>
      </c>
    </row>
    <row r="23" spans="10:10" x14ac:dyDescent="0.25">
      <c r="J23" s="265">
        <f t="shared" si="0"/>
        <v>0</v>
      </c>
    </row>
    <row r="24" spans="10:10" x14ac:dyDescent="0.25">
      <c r="J24" s="265">
        <f t="shared" si="0"/>
        <v>0</v>
      </c>
    </row>
    <row r="25" spans="10:10" x14ac:dyDescent="0.25">
      <c r="J25" s="265">
        <f t="shared" si="0"/>
        <v>0</v>
      </c>
    </row>
    <row r="26" spans="10:10" x14ac:dyDescent="0.25">
      <c r="J26" s="265">
        <f t="shared" si="0"/>
        <v>0</v>
      </c>
    </row>
    <row r="27" spans="10:10" x14ac:dyDescent="0.25">
      <c r="J27" s="265">
        <f t="shared" si="0"/>
        <v>0</v>
      </c>
    </row>
    <row r="28" spans="10:10" x14ac:dyDescent="0.25">
      <c r="J28" s="265">
        <f t="shared" si="0"/>
        <v>0</v>
      </c>
    </row>
    <row r="29" spans="10:10" x14ac:dyDescent="0.25">
      <c r="J29" s="265">
        <f t="shared" si="0"/>
        <v>0</v>
      </c>
    </row>
    <row r="30" spans="10:10" x14ac:dyDescent="0.25">
      <c r="J30" s="265">
        <f t="shared" si="0"/>
        <v>0</v>
      </c>
    </row>
    <row r="31" spans="10:10" x14ac:dyDescent="0.25">
      <c r="J31" s="265">
        <f t="shared" si="0"/>
        <v>0</v>
      </c>
    </row>
    <row r="32" spans="10:10" x14ac:dyDescent="0.25">
      <c r="J32" s="265">
        <f t="shared" si="0"/>
        <v>0</v>
      </c>
    </row>
    <row r="33" spans="10:10" x14ac:dyDescent="0.25">
      <c r="J33" s="265">
        <f t="shared" si="0"/>
        <v>0</v>
      </c>
    </row>
    <row r="34" spans="10:10" x14ac:dyDescent="0.25">
      <c r="J34" s="265">
        <f t="shared" si="0"/>
        <v>0</v>
      </c>
    </row>
    <row r="35" spans="10:10" x14ac:dyDescent="0.25">
      <c r="J35" s="265">
        <f t="shared" si="0"/>
        <v>0</v>
      </c>
    </row>
    <row r="36" spans="10:10" x14ac:dyDescent="0.25">
      <c r="J36" s="265">
        <f t="shared" si="0"/>
        <v>0</v>
      </c>
    </row>
    <row r="37" spans="10:10" x14ac:dyDescent="0.25">
      <c r="J37" s="265">
        <f t="shared" si="0"/>
        <v>0</v>
      </c>
    </row>
    <row r="38" spans="10:10" x14ac:dyDescent="0.25">
      <c r="J38" s="265">
        <f t="shared" si="0"/>
        <v>0</v>
      </c>
    </row>
    <row r="39" spans="10:10" x14ac:dyDescent="0.25">
      <c r="J39" s="265">
        <f t="shared" si="0"/>
        <v>0</v>
      </c>
    </row>
    <row r="40" spans="10:10" x14ac:dyDescent="0.25">
      <c r="J40" s="265">
        <f t="shared" si="0"/>
        <v>0</v>
      </c>
    </row>
    <row r="41" spans="10:10" x14ac:dyDescent="0.25">
      <c r="J41" s="265">
        <f t="shared" si="0"/>
        <v>0</v>
      </c>
    </row>
    <row r="42" spans="10:10" x14ac:dyDescent="0.25">
      <c r="J42" s="265">
        <f t="shared" si="0"/>
        <v>0</v>
      </c>
    </row>
    <row r="43" spans="10:10" x14ac:dyDescent="0.25">
      <c r="J43" s="265">
        <f t="shared" si="0"/>
        <v>0</v>
      </c>
    </row>
    <row r="44" spans="10:10" x14ac:dyDescent="0.25">
      <c r="J44" s="265">
        <f t="shared" si="0"/>
        <v>0</v>
      </c>
    </row>
    <row r="45" spans="10:10" x14ac:dyDescent="0.25">
      <c r="J45" s="265">
        <f t="shared" si="0"/>
        <v>0</v>
      </c>
    </row>
    <row r="46" spans="10:10" x14ac:dyDescent="0.25">
      <c r="J46" s="265">
        <f t="shared" si="0"/>
        <v>0</v>
      </c>
    </row>
    <row r="47" spans="10:10" x14ac:dyDescent="0.25">
      <c r="J47" s="265">
        <f t="shared" si="0"/>
        <v>0</v>
      </c>
    </row>
    <row r="48" spans="10:10" x14ac:dyDescent="0.25">
      <c r="J48" s="265">
        <f t="shared" si="0"/>
        <v>0</v>
      </c>
    </row>
    <row r="49" spans="10:10" x14ac:dyDescent="0.25">
      <c r="J49" s="265">
        <f t="shared" si="0"/>
        <v>0</v>
      </c>
    </row>
    <row r="50" spans="10:10" x14ac:dyDescent="0.25">
      <c r="J50" s="265">
        <f t="shared" si="0"/>
        <v>0</v>
      </c>
    </row>
    <row r="51" spans="10:10" x14ac:dyDescent="0.25">
      <c r="J51" s="265">
        <f t="shared" si="0"/>
        <v>0</v>
      </c>
    </row>
    <row r="52" spans="10:10" x14ac:dyDescent="0.25">
      <c r="J52" s="265">
        <f t="shared" si="0"/>
        <v>0</v>
      </c>
    </row>
    <row r="53" spans="10:10" x14ac:dyDescent="0.25">
      <c r="J53" s="265">
        <f t="shared" si="0"/>
        <v>0</v>
      </c>
    </row>
    <row r="54" spans="10:10" x14ac:dyDescent="0.25">
      <c r="J54" s="265">
        <f t="shared" si="0"/>
        <v>0</v>
      </c>
    </row>
    <row r="55" spans="10:10" x14ac:dyDescent="0.25">
      <c r="J55" s="265">
        <f t="shared" si="0"/>
        <v>0</v>
      </c>
    </row>
    <row r="56" spans="10:10" x14ac:dyDescent="0.25">
      <c r="J56" s="265">
        <f t="shared" si="0"/>
        <v>0</v>
      </c>
    </row>
    <row r="57" spans="10:10" x14ac:dyDescent="0.25">
      <c r="J57" s="265">
        <f t="shared" si="0"/>
        <v>0</v>
      </c>
    </row>
    <row r="58" spans="10:10" x14ac:dyDescent="0.25">
      <c r="J58" s="265">
        <f t="shared" si="0"/>
        <v>0</v>
      </c>
    </row>
    <row r="59" spans="10:10" x14ac:dyDescent="0.25">
      <c r="J59" s="265">
        <f t="shared" si="0"/>
        <v>0</v>
      </c>
    </row>
    <row r="60" spans="10:10" x14ac:dyDescent="0.25">
      <c r="J60" s="265">
        <f t="shared" si="0"/>
        <v>0</v>
      </c>
    </row>
    <row r="61" spans="10:10" x14ac:dyDescent="0.25">
      <c r="J61" s="265">
        <f t="shared" si="0"/>
        <v>0</v>
      </c>
    </row>
    <row r="62" spans="10:10" x14ac:dyDescent="0.25">
      <c r="J62" s="265">
        <f t="shared" si="0"/>
        <v>0</v>
      </c>
    </row>
    <row r="63" spans="10:10" x14ac:dyDescent="0.25">
      <c r="J63" s="265">
        <f t="shared" si="0"/>
        <v>0</v>
      </c>
    </row>
    <row r="64" spans="10:10" x14ac:dyDescent="0.25">
      <c r="J64" s="265">
        <f t="shared" si="0"/>
        <v>0</v>
      </c>
    </row>
    <row r="65" spans="10:10" x14ac:dyDescent="0.25">
      <c r="J65" s="265">
        <f t="shared" si="0"/>
        <v>0</v>
      </c>
    </row>
    <row r="66" spans="10:10" x14ac:dyDescent="0.25">
      <c r="J66" s="265">
        <f t="shared" si="0"/>
        <v>0</v>
      </c>
    </row>
    <row r="67" spans="10:10" x14ac:dyDescent="0.25">
      <c r="J67" s="265">
        <f t="shared" si="0"/>
        <v>0</v>
      </c>
    </row>
    <row r="68" spans="10:10" x14ac:dyDescent="0.25">
      <c r="J68" s="265">
        <f t="shared" si="0"/>
        <v>0</v>
      </c>
    </row>
    <row r="69" spans="10:10" x14ac:dyDescent="0.25">
      <c r="J69" s="265">
        <f t="shared" si="0"/>
        <v>0</v>
      </c>
    </row>
    <row r="70" spans="10:10" x14ac:dyDescent="0.25">
      <c r="J70" s="265">
        <f t="shared" si="0"/>
        <v>0</v>
      </c>
    </row>
    <row r="71" spans="10:10" x14ac:dyDescent="0.25">
      <c r="J71" s="265">
        <f t="shared" si="0"/>
        <v>0</v>
      </c>
    </row>
    <row r="72" spans="10:10" x14ac:dyDescent="0.25">
      <c r="J72" s="265">
        <f t="shared" si="0"/>
        <v>0</v>
      </c>
    </row>
    <row r="73" spans="10:10" x14ac:dyDescent="0.25">
      <c r="J73" s="265">
        <f t="shared" ref="J73:J88" si="1">IF(B73&lt;&gt;"",1,IF(C73&lt;&gt;"",3,0))</f>
        <v>0</v>
      </c>
    </row>
    <row r="74" spans="10:10" x14ac:dyDescent="0.25">
      <c r="J74" s="265">
        <f t="shared" si="1"/>
        <v>0</v>
      </c>
    </row>
    <row r="75" spans="10:10" x14ac:dyDescent="0.25">
      <c r="J75" s="265">
        <f t="shared" si="1"/>
        <v>0</v>
      </c>
    </row>
    <row r="76" spans="10:10" x14ac:dyDescent="0.25">
      <c r="J76" s="265">
        <f t="shared" si="1"/>
        <v>0</v>
      </c>
    </row>
    <row r="77" spans="10:10" x14ac:dyDescent="0.25">
      <c r="J77" s="265">
        <f t="shared" si="1"/>
        <v>0</v>
      </c>
    </row>
    <row r="78" spans="10:10" x14ac:dyDescent="0.25">
      <c r="J78" s="265">
        <f t="shared" si="1"/>
        <v>0</v>
      </c>
    </row>
    <row r="79" spans="10:10" x14ac:dyDescent="0.25">
      <c r="J79" s="265">
        <f t="shared" si="1"/>
        <v>0</v>
      </c>
    </row>
    <row r="80" spans="10:10" x14ac:dyDescent="0.25">
      <c r="J80" s="265">
        <f t="shared" si="1"/>
        <v>0</v>
      </c>
    </row>
    <row r="81" spans="10:10" x14ac:dyDescent="0.25">
      <c r="J81" s="265">
        <f t="shared" si="1"/>
        <v>0</v>
      </c>
    </row>
    <row r="82" spans="10:10" x14ac:dyDescent="0.25">
      <c r="J82" s="265">
        <f t="shared" si="1"/>
        <v>0</v>
      </c>
    </row>
    <row r="83" spans="10:10" x14ac:dyDescent="0.25">
      <c r="J83" s="265">
        <f t="shared" si="1"/>
        <v>0</v>
      </c>
    </row>
    <row r="84" spans="10:10" x14ac:dyDescent="0.25">
      <c r="J84" s="265">
        <f t="shared" si="1"/>
        <v>0</v>
      </c>
    </row>
    <row r="85" spans="10:10" x14ac:dyDescent="0.25">
      <c r="J85" s="265">
        <f t="shared" si="1"/>
        <v>0</v>
      </c>
    </row>
    <row r="86" spans="10:10" x14ac:dyDescent="0.25">
      <c r="J86" s="265">
        <f t="shared" si="1"/>
        <v>0</v>
      </c>
    </row>
    <row r="87" spans="10:10" x14ac:dyDescent="0.25">
      <c r="J87" s="265">
        <f t="shared" si="1"/>
        <v>0</v>
      </c>
    </row>
    <row r="88" spans="10:10" x14ac:dyDescent="0.25">
      <c r="J88" s="265">
        <f t="shared" si="1"/>
        <v>0</v>
      </c>
    </row>
    <row r="89" spans="10:10" x14ac:dyDescent="0.25">
      <c r="J89" s="265">
        <f t="shared" ref="J89:J99" si="2">IF(B89&lt;&gt;"",1,IF(C89&lt;&gt;"",3,0))</f>
        <v>0</v>
      </c>
    </row>
    <row r="90" spans="10:10" x14ac:dyDescent="0.25">
      <c r="J90" s="265">
        <f t="shared" si="2"/>
        <v>0</v>
      </c>
    </row>
    <row r="91" spans="10:10" x14ac:dyDescent="0.25">
      <c r="J91" s="265">
        <f t="shared" si="2"/>
        <v>0</v>
      </c>
    </row>
    <row r="92" spans="10:10" x14ac:dyDescent="0.25">
      <c r="J92" s="265">
        <f t="shared" si="2"/>
        <v>0</v>
      </c>
    </row>
    <row r="93" spans="10:10" x14ac:dyDescent="0.25">
      <c r="J93" s="265">
        <f t="shared" si="2"/>
        <v>0</v>
      </c>
    </row>
    <row r="94" spans="10:10" x14ac:dyDescent="0.25">
      <c r="J94" s="265">
        <f t="shared" si="2"/>
        <v>0</v>
      </c>
    </row>
    <row r="95" spans="10:10" x14ac:dyDescent="0.25">
      <c r="J95" s="265">
        <f t="shared" si="2"/>
        <v>0</v>
      </c>
    </row>
    <row r="96" spans="10:10" x14ac:dyDescent="0.25">
      <c r="J96" s="265">
        <f t="shared" si="2"/>
        <v>0</v>
      </c>
    </row>
    <row r="97" spans="10:10" x14ac:dyDescent="0.25">
      <c r="J97" s="265">
        <f t="shared" si="2"/>
        <v>0</v>
      </c>
    </row>
    <row r="98" spans="10:10" x14ac:dyDescent="0.25">
      <c r="J98" s="265">
        <f t="shared" si="2"/>
        <v>0</v>
      </c>
    </row>
    <row r="99" spans="10:10" ht="13.8" thickBot="1" x14ac:dyDescent="0.3">
      <c r="J99" s="265">
        <f t="shared" si="2"/>
        <v>0</v>
      </c>
    </row>
  </sheetData>
  <mergeCells count="1">
    <mergeCell ref="B5:C5"/>
  </mergeCells>
  <phoneticPr fontId="17" type="noConversion"/>
  <conditionalFormatting sqref="B6:E99">
    <cfRule type="expression" dxfId="197" priority="58" stopIfTrue="1">
      <formula>AND($J6=1)</formula>
    </cfRule>
  </conditionalFormatting>
  <conditionalFormatting sqref="C6:E12 B6:B13 E8:E99 B14:E99">
    <cfRule type="expression" dxfId="196" priority="63" stopIfTrue="1">
      <formula>AND($J6=3)</formula>
    </cfRule>
  </conditionalFormatting>
  <conditionalFormatting sqref="C6:E12 E8:E99 B14:E99 B6:B13">
    <cfRule type="expression" dxfId="195" priority="62" stopIfTrue="1">
      <formula>AND($J6=2)</formula>
    </cfRule>
  </conditionalFormatting>
  <conditionalFormatting sqref="C13:E13">
    <cfRule type="expression" dxfId="194" priority="59" stopIfTrue="1">
      <formula>AND($J13=2)</formula>
    </cfRule>
    <cfRule type="expression" dxfId="193" priority="60" stopIfTrue="1">
      <formula>AND($J13=3)</formula>
    </cfRule>
  </conditionalFormatting>
  <conditionalFormatting sqref="C37:E37">
    <cfRule type="expression" dxfId="192" priority="68" stopIfTrue="1">
      <formula>AND($J13=2)</formula>
    </cfRule>
    <cfRule type="expression" dxfId="191" priority="69" stopIfTrue="1">
      <formula>AND($J13=3)</formula>
    </cfRule>
    <cfRule type="expression" dxfId="190" priority="67" stopIfTrue="1">
      <formula>AND($J13=1)</formula>
    </cfRule>
  </conditionalFormatting>
  <conditionalFormatting sqref="C38:E38">
    <cfRule type="expression" dxfId="189" priority="57" stopIfTrue="1">
      <formula>AND(#REF!=3)</formula>
    </cfRule>
    <cfRule type="expression" dxfId="188" priority="56" stopIfTrue="1">
      <formula>AND(#REF!=2)</formula>
    </cfRule>
    <cfRule type="expression" dxfId="187" priority="55" stopIfTrue="1">
      <formula>AND(#REF!=1)</formula>
    </cfRule>
  </conditionalFormatting>
  <conditionalFormatting sqref="C38:E39">
    <cfRule type="expression" dxfId="186" priority="44" stopIfTrue="1">
      <formula>AND(#REF!=2)</formula>
    </cfRule>
    <cfRule type="expression" dxfId="185" priority="51" stopIfTrue="1">
      <formula>AND(#REF!=3)</formula>
    </cfRule>
    <cfRule type="expression" dxfId="184" priority="50" stopIfTrue="1">
      <formula>AND(#REF!=2)</formula>
    </cfRule>
    <cfRule type="expression" dxfId="183" priority="49" stopIfTrue="1">
      <formula>AND(#REF!=1)</formula>
    </cfRule>
    <cfRule type="expression" dxfId="182" priority="43" stopIfTrue="1">
      <formula>AND(#REF!=1)</formula>
    </cfRule>
    <cfRule type="expression" dxfId="181" priority="45" stopIfTrue="1">
      <formula>AND(#REF!=3)</formula>
    </cfRule>
  </conditionalFormatting>
  <conditionalFormatting sqref="C39:E39">
    <cfRule type="expression" dxfId="180" priority="42" stopIfTrue="1">
      <formula>AND(#REF!=3)</formula>
    </cfRule>
    <cfRule type="expression" dxfId="179" priority="41" stopIfTrue="1">
      <formula>AND(#REF!=2)</formula>
    </cfRule>
    <cfRule type="expression" dxfId="178" priority="40" stopIfTrue="1">
      <formula>AND(#REF!=1)</formula>
    </cfRule>
  </conditionalFormatting>
  <conditionalFormatting sqref="C40:E40">
    <cfRule type="expression" dxfId="177" priority="39" stopIfTrue="1">
      <formula>AND($J14=3)</formula>
    </cfRule>
    <cfRule type="expression" dxfId="176" priority="37" stopIfTrue="1">
      <formula>AND($J14=1)</formula>
    </cfRule>
    <cfRule type="expression" dxfId="175" priority="38" stopIfTrue="1">
      <formula>AND($J14=2)</formula>
    </cfRule>
  </conditionalFormatting>
  <conditionalFormatting sqref="E7:E99">
    <cfRule type="expression" dxfId="174" priority="33" stopIfTrue="1">
      <formula>AND($J7=3)</formula>
    </cfRule>
    <cfRule type="expression" dxfId="173" priority="32" stopIfTrue="1">
      <formula>AND($J7=2)</formula>
    </cfRule>
    <cfRule type="expression" dxfId="172" priority="31" stopIfTrue="1">
      <formula>AND($J7=1)</formula>
    </cfRule>
  </conditionalFormatting>
  <conditionalFormatting sqref="E8:E99">
    <cfRule type="expression" dxfId="171" priority="61" stopIfTrue="1">
      <formula>AND($J8=1)</formula>
    </cfRule>
  </conditionalFormatting>
  <conditionalFormatting sqref="F37">
    <cfRule type="expression" dxfId="170" priority="28" stopIfTrue="1">
      <formula>AND($J13=1)</formula>
    </cfRule>
    <cfRule type="expression" dxfId="169" priority="30" stopIfTrue="1">
      <formula>AND($J13=3)</formula>
    </cfRule>
    <cfRule type="expression" dxfId="168" priority="29" stopIfTrue="1">
      <formula>AND($J13=2)</formula>
    </cfRule>
  </conditionalFormatting>
  <conditionalFormatting sqref="F38">
    <cfRule type="expression" dxfId="167" priority="19" stopIfTrue="1">
      <formula>AND(#REF!=1)</formula>
    </cfRule>
    <cfRule type="expression" dxfId="166" priority="21" stopIfTrue="1">
      <formula>AND(#REF!=3)</formula>
    </cfRule>
    <cfRule type="expression" dxfId="165" priority="20" stopIfTrue="1">
      <formula>AND(#REF!=2)</formula>
    </cfRule>
  </conditionalFormatting>
  <conditionalFormatting sqref="F38:F39">
    <cfRule type="expression" dxfId="164" priority="15" stopIfTrue="1">
      <formula>AND(#REF!=3)</formula>
    </cfRule>
    <cfRule type="expression" dxfId="163" priority="14" stopIfTrue="1">
      <formula>AND(#REF!=2)</formula>
    </cfRule>
    <cfRule type="expression" dxfId="162" priority="7" stopIfTrue="1">
      <formula>AND(#REF!=1)</formula>
    </cfRule>
    <cfRule type="expression" dxfId="161" priority="13" stopIfTrue="1">
      <formula>AND(#REF!=1)</formula>
    </cfRule>
    <cfRule type="expression" dxfId="160" priority="9" stopIfTrue="1">
      <formula>AND(#REF!=3)</formula>
    </cfRule>
    <cfRule type="expression" dxfId="159" priority="8" stopIfTrue="1">
      <formula>AND(#REF!=2)</formula>
    </cfRule>
  </conditionalFormatting>
  <conditionalFormatting sqref="F39">
    <cfRule type="expression" dxfId="158" priority="4" stopIfTrue="1">
      <formula>AND(#REF!=1)</formula>
    </cfRule>
    <cfRule type="expression" dxfId="157" priority="6" stopIfTrue="1">
      <formula>AND(#REF!=3)</formula>
    </cfRule>
    <cfRule type="expression" dxfId="156" priority="5" stopIfTrue="1">
      <formula>AND(#REF!=2)</formula>
    </cfRule>
  </conditionalFormatting>
  <conditionalFormatting sqref="F40">
    <cfRule type="expression" dxfId="155" priority="2" stopIfTrue="1">
      <formula>AND($J14=2)</formula>
    </cfRule>
    <cfRule type="expression" dxfId="154" priority="3" stopIfTrue="1">
      <formula>AND($J14=3)</formula>
    </cfRule>
    <cfRule type="expression" dxfId="153" priority="1" stopIfTrue="1">
      <formula>AND($J14=1)</formula>
    </cfRule>
  </conditionalFormatting>
  <conditionalFormatting sqref="F6:G99">
    <cfRule type="expression" dxfId="152" priority="24" stopIfTrue="1">
      <formula>AND($J6=3)</formula>
    </cfRule>
    <cfRule type="expression" dxfId="151" priority="23" stopIfTrue="1">
      <formula>AND($J6=2)</formula>
    </cfRule>
    <cfRule type="expression" dxfId="150" priority="22" stopIfTrue="1">
      <formula>AND($J6=1)</formula>
    </cfRule>
  </conditionalFormatting>
  <dataValidations count="2">
    <dataValidation type="list" allowBlank="1" showInputMessage="1" showErrorMessage="1" errorTitle="Virheellinen arvo" error="Valitse listasta" promptTitle="Sähköinen asiointi" prompt="Onko kyseinen sidosryhmä_x000a_osallinen sähköisessä asioinnissa?" sqref="E6" xr:uid="{00000000-0002-0000-0A00-000000000000}">
      <formula1>"Kyllä, Ei"</formula1>
    </dataValidation>
    <dataValidation type="list" allowBlank="1" showInputMessage="1" showErrorMessage="1" errorTitle="Virheellinen arvo" error="Valitse listasta" promptTitle="Sähköinen asiointi" prompt="Onko kyseinen sidosryhmä_x000a_osallinen sähköisessä asioinnissa?_x000a_- On asiakkaan roolissa_x000a_- On muussa roolissa_x000a_- Ei ole" sqref="E7:E99" xr:uid="{00000000-0002-0000-0A00-000001000000}">
      <formula1>"Asiakas, muu toimija, ei ole"</formula1>
    </dataValidation>
  </dataValidations>
  <hyperlinks>
    <hyperlink ref="A1" location="Pääsivu!A1" display="⌂" xr:uid="{00000000-0004-0000-0A00-000000000000}"/>
  </hyperlinks>
  <pageMargins left="0.75" right="0.75" top="0.4" bottom="0.3" header="0.27" footer="0.24"/>
  <pageSetup paperSize="9" scale="85" orientation="landscape" verticalDpi="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33CC33"/>
    <outlinePr summaryBelow="0" summaryRight="0"/>
  </sheetPr>
  <dimension ref="A1:J100"/>
  <sheetViews>
    <sheetView workbookViewId="0">
      <pane ySplit="5" topLeftCell="A6" activePane="bottomLeft" state="frozen"/>
      <selection activeCell="D30" sqref="D30"/>
      <selection pane="bottomLeft" activeCell="C7" sqref="C7"/>
    </sheetView>
  </sheetViews>
  <sheetFormatPr defaultRowHeight="13.2" outlineLevelCol="1" x14ac:dyDescent="0.25"/>
  <cols>
    <col min="1" max="1" width="2.5546875" customWidth="1"/>
    <col min="2" max="2" width="2.44140625" customWidth="1"/>
    <col min="3" max="3" width="41.5546875" customWidth="1"/>
    <col min="4" max="4" width="46.33203125" customWidth="1" collapsed="1"/>
    <col min="5" max="5" width="36" hidden="1" customWidth="1" outlineLevel="1"/>
    <col min="6" max="6" width="33.44140625" hidden="1" customWidth="1" outlineLevel="1"/>
    <col min="7" max="7" width="36.33203125" hidden="1" customWidth="1" outlineLevel="1"/>
  </cols>
  <sheetData>
    <row r="1" spans="1:10" s="83" customFormat="1" ht="22.8" x14ac:dyDescent="0.4">
      <c r="A1" s="230" t="s">
        <v>60</v>
      </c>
      <c r="B1" s="87" t="s">
        <v>23</v>
      </c>
      <c r="D1" s="223" t="s">
        <v>226</v>
      </c>
    </row>
    <row r="2" spans="1:10" x14ac:dyDescent="0.25">
      <c r="D2" s="264" t="str">
        <f>Pääsivu!D7</f>
        <v>1.1.202X</v>
      </c>
    </row>
    <row r="3" spans="1:10" ht="13.8" x14ac:dyDescent="0.25">
      <c r="B3" s="257" t="str">
        <f>CONCATENATE("Versio ",Pääsivu!D6)</f>
        <v>Versio 0.1</v>
      </c>
      <c r="D3" s="196" t="s">
        <v>96</v>
      </c>
      <c r="E3" s="193" t="s">
        <v>70</v>
      </c>
      <c r="F3" s="194"/>
      <c r="G3" s="195"/>
    </row>
    <row r="4" spans="1:10" ht="13.8" thickBot="1" x14ac:dyDescent="0.3">
      <c r="C4" s="73" t="s">
        <v>227</v>
      </c>
    </row>
    <row r="5" spans="1:10" ht="19.5" customHeight="1" thickBot="1" x14ac:dyDescent="0.3">
      <c r="B5" s="444" t="s">
        <v>228</v>
      </c>
      <c r="C5" s="444"/>
      <c r="D5" s="355" t="s">
        <v>229</v>
      </c>
      <c r="E5" s="247" t="s">
        <v>230</v>
      </c>
      <c r="F5" s="249" t="s">
        <v>90</v>
      </c>
      <c r="G5" s="249" t="s">
        <v>78</v>
      </c>
    </row>
    <row r="6" spans="1:10" x14ac:dyDescent="0.25">
      <c r="B6" s="266" t="s">
        <v>231</v>
      </c>
      <c r="C6" s="44"/>
      <c r="D6" s="263"/>
      <c r="E6" s="41"/>
      <c r="F6" s="262"/>
      <c r="G6" s="263"/>
      <c r="J6" s="265">
        <f>IF(B6&lt;&gt;"",1,IF(C6&lt;&gt;"",3,0))</f>
        <v>1</v>
      </c>
    </row>
    <row r="7" spans="1:10" x14ac:dyDescent="0.25">
      <c r="B7" s="267"/>
      <c r="C7" s="45" t="s">
        <v>232</v>
      </c>
      <c r="D7" s="231"/>
      <c r="E7" s="42"/>
      <c r="F7" s="75"/>
      <c r="G7" s="231"/>
      <c r="J7" s="265">
        <f t="shared" ref="J7:J70" si="0">IF(B7&lt;&gt;"",1,IF(C7&lt;&gt;"",3,0))</f>
        <v>3</v>
      </c>
    </row>
    <row r="8" spans="1:10" x14ac:dyDescent="0.25">
      <c r="B8" s="267"/>
      <c r="C8" s="45"/>
      <c r="D8" s="231"/>
      <c r="E8" s="42"/>
      <c r="F8" s="75"/>
      <c r="G8" s="231"/>
      <c r="J8" s="265">
        <f t="shared" si="0"/>
        <v>0</v>
      </c>
    </row>
    <row r="9" spans="1:10" x14ac:dyDescent="0.25">
      <c r="B9" s="267"/>
      <c r="C9" s="45"/>
      <c r="D9" s="231"/>
      <c r="E9" s="42"/>
      <c r="F9" s="75"/>
      <c r="G9" s="231"/>
      <c r="J9" s="265">
        <f t="shared" si="0"/>
        <v>0</v>
      </c>
    </row>
    <row r="10" spans="1:10" x14ac:dyDescent="0.25">
      <c r="B10" s="267"/>
      <c r="C10" s="45"/>
      <c r="D10" s="231"/>
      <c r="E10" s="42"/>
      <c r="F10" s="75"/>
      <c r="G10" s="231"/>
      <c r="J10" s="265">
        <f t="shared" si="0"/>
        <v>0</v>
      </c>
    </row>
    <row r="11" spans="1:10" x14ac:dyDescent="0.25">
      <c r="B11" s="267"/>
      <c r="C11" s="45"/>
      <c r="D11" s="231"/>
      <c r="E11" s="42"/>
      <c r="F11" s="75"/>
      <c r="G11" s="231"/>
      <c r="J11" s="265">
        <f t="shared" si="0"/>
        <v>0</v>
      </c>
    </row>
    <row r="12" spans="1:10" x14ac:dyDescent="0.25">
      <c r="B12" s="267"/>
      <c r="C12" s="45"/>
      <c r="D12" s="231"/>
      <c r="E12" s="42"/>
      <c r="F12" s="75"/>
      <c r="G12" s="231"/>
      <c r="J12" s="265">
        <f t="shared" si="0"/>
        <v>0</v>
      </c>
    </row>
    <row r="13" spans="1:10" x14ac:dyDescent="0.25">
      <c r="B13" s="267"/>
      <c r="C13" s="45"/>
      <c r="D13" s="231"/>
      <c r="E13" s="42"/>
      <c r="F13" s="75"/>
      <c r="G13" s="231"/>
      <c r="J13" s="265">
        <f t="shared" si="0"/>
        <v>0</v>
      </c>
    </row>
    <row r="14" spans="1:10" x14ac:dyDescent="0.25">
      <c r="B14" s="267"/>
      <c r="C14" s="45"/>
      <c r="D14" s="231"/>
      <c r="E14" s="42"/>
      <c r="F14" s="75"/>
      <c r="G14" s="231"/>
      <c r="J14" s="265">
        <f t="shared" si="0"/>
        <v>0</v>
      </c>
    </row>
    <row r="15" spans="1:10" x14ac:dyDescent="0.25">
      <c r="B15" s="267"/>
      <c r="C15" s="45"/>
      <c r="D15" s="231"/>
      <c r="E15" s="42"/>
      <c r="F15" s="75"/>
      <c r="G15" s="231"/>
      <c r="J15" s="265">
        <f t="shared" si="0"/>
        <v>0</v>
      </c>
    </row>
    <row r="16" spans="1:10" x14ac:dyDescent="0.25">
      <c r="B16" s="267"/>
      <c r="C16" s="45"/>
      <c r="D16" s="231"/>
      <c r="E16" s="42"/>
      <c r="F16" s="75"/>
      <c r="G16" s="231"/>
      <c r="J16" s="265">
        <f t="shared" si="0"/>
        <v>0</v>
      </c>
    </row>
    <row r="17" spans="10:10" x14ac:dyDescent="0.25">
      <c r="J17" s="265">
        <f t="shared" si="0"/>
        <v>0</v>
      </c>
    </row>
    <row r="18" spans="10:10" x14ac:dyDescent="0.25">
      <c r="J18" s="265">
        <f t="shared" si="0"/>
        <v>0</v>
      </c>
    </row>
    <row r="19" spans="10:10" x14ac:dyDescent="0.25">
      <c r="J19" s="265">
        <f t="shared" si="0"/>
        <v>0</v>
      </c>
    </row>
    <row r="20" spans="10:10" x14ac:dyDescent="0.25">
      <c r="J20" s="265">
        <f t="shared" si="0"/>
        <v>0</v>
      </c>
    </row>
    <row r="21" spans="10:10" x14ac:dyDescent="0.25">
      <c r="J21" s="265">
        <f t="shared" si="0"/>
        <v>0</v>
      </c>
    </row>
    <row r="22" spans="10:10" x14ac:dyDescent="0.25">
      <c r="J22" s="265">
        <f t="shared" si="0"/>
        <v>0</v>
      </c>
    </row>
    <row r="23" spans="10:10" x14ac:dyDescent="0.25">
      <c r="J23" s="265">
        <f t="shared" si="0"/>
        <v>0</v>
      </c>
    </row>
    <row r="24" spans="10:10" x14ac:dyDescent="0.25">
      <c r="J24" s="265">
        <f t="shared" si="0"/>
        <v>0</v>
      </c>
    </row>
    <row r="25" spans="10:10" x14ac:dyDescent="0.25">
      <c r="J25" s="265">
        <f t="shared" si="0"/>
        <v>0</v>
      </c>
    </row>
    <row r="26" spans="10:10" x14ac:dyDescent="0.25">
      <c r="J26" s="265">
        <f t="shared" si="0"/>
        <v>0</v>
      </c>
    </row>
    <row r="27" spans="10:10" x14ac:dyDescent="0.25">
      <c r="J27" s="265">
        <f t="shared" si="0"/>
        <v>0</v>
      </c>
    </row>
    <row r="28" spans="10:10" x14ac:dyDescent="0.25">
      <c r="J28" s="265">
        <f t="shared" si="0"/>
        <v>0</v>
      </c>
    </row>
    <row r="29" spans="10:10" x14ac:dyDescent="0.25">
      <c r="J29" s="265">
        <f t="shared" si="0"/>
        <v>0</v>
      </c>
    </row>
    <row r="30" spans="10:10" x14ac:dyDescent="0.25">
      <c r="J30" s="265">
        <f t="shared" si="0"/>
        <v>0</v>
      </c>
    </row>
    <row r="31" spans="10:10" x14ac:dyDescent="0.25">
      <c r="J31" s="265">
        <f t="shared" si="0"/>
        <v>0</v>
      </c>
    </row>
    <row r="32" spans="10:10" x14ac:dyDescent="0.25">
      <c r="J32" s="265">
        <f t="shared" si="0"/>
        <v>0</v>
      </c>
    </row>
    <row r="33" spans="10:10" x14ac:dyDescent="0.25">
      <c r="J33" s="265">
        <f t="shared" si="0"/>
        <v>0</v>
      </c>
    </row>
    <row r="34" spans="10:10" x14ac:dyDescent="0.25">
      <c r="J34" s="265">
        <f t="shared" si="0"/>
        <v>0</v>
      </c>
    </row>
    <row r="35" spans="10:10" x14ac:dyDescent="0.25">
      <c r="J35" s="265">
        <f t="shared" si="0"/>
        <v>0</v>
      </c>
    </row>
    <row r="36" spans="10:10" x14ac:dyDescent="0.25">
      <c r="J36" s="265">
        <f t="shared" si="0"/>
        <v>0</v>
      </c>
    </row>
    <row r="37" spans="10:10" x14ac:dyDescent="0.25">
      <c r="J37" s="265">
        <f t="shared" si="0"/>
        <v>0</v>
      </c>
    </row>
    <row r="38" spans="10:10" x14ac:dyDescent="0.25">
      <c r="J38" s="265">
        <f t="shared" si="0"/>
        <v>0</v>
      </c>
    </row>
    <row r="39" spans="10:10" x14ac:dyDescent="0.25">
      <c r="J39" s="265">
        <f t="shared" si="0"/>
        <v>0</v>
      </c>
    </row>
    <row r="40" spans="10:10" x14ac:dyDescent="0.25">
      <c r="J40" s="265">
        <f t="shared" si="0"/>
        <v>0</v>
      </c>
    </row>
    <row r="41" spans="10:10" x14ac:dyDescent="0.25">
      <c r="J41" s="265">
        <f t="shared" si="0"/>
        <v>0</v>
      </c>
    </row>
    <row r="42" spans="10:10" x14ac:dyDescent="0.25">
      <c r="J42" s="265">
        <f t="shared" si="0"/>
        <v>0</v>
      </c>
    </row>
    <row r="43" spans="10:10" x14ac:dyDescent="0.25">
      <c r="J43" s="265">
        <f t="shared" si="0"/>
        <v>0</v>
      </c>
    </row>
    <row r="44" spans="10:10" x14ac:dyDescent="0.25">
      <c r="J44" s="265">
        <f t="shared" si="0"/>
        <v>0</v>
      </c>
    </row>
    <row r="45" spans="10:10" x14ac:dyDescent="0.25">
      <c r="J45" s="265">
        <f t="shared" si="0"/>
        <v>0</v>
      </c>
    </row>
    <row r="46" spans="10:10" x14ac:dyDescent="0.25">
      <c r="J46" s="265">
        <f t="shared" si="0"/>
        <v>0</v>
      </c>
    </row>
    <row r="47" spans="10:10" x14ac:dyDescent="0.25">
      <c r="J47" s="265">
        <f t="shared" si="0"/>
        <v>0</v>
      </c>
    </row>
    <row r="48" spans="10:10" x14ac:dyDescent="0.25">
      <c r="J48" s="265">
        <f t="shared" si="0"/>
        <v>0</v>
      </c>
    </row>
    <row r="49" spans="10:10" x14ac:dyDescent="0.25">
      <c r="J49" s="265">
        <f t="shared" si="0"/>
        <v>0</v>
      </c>
    </row>
    <row r="50" spans="10:10" x14ac:dyDescent="0.25">
      <c r="J50" s="265">
        <f t="shared" si="0"/>
        <v>0</v>
      </c>
    </row>
    <row r="51" spans="10:10" x14ac:dyDescent="0.25">
      <c r="J51" s="265">
        <f t="shared" si="0"/>
        <v>0</v>
      </c>
    </row>
    <row r="52" spans="10:10" x14ac:dyDescent="0.25">
      <c r="J52" s="265">
        <f t="shared" si="0"/>
        <v>0</v>
      </c>
    </row>
    <row r="53" spans="10:10" x14ac:dyDescent="0.25">
      <c r="J53" s="265">
        <f t="shared" si="0"/>
        <v>0</v>
      </c>
    </row>
    <row r="54" spans="10:10" x14ac:dyDescent="0.25">
      <c r="J54" s="265">
        <f t="shared" si="0"/>
        <v>0</v>
      </c>
    </row>
    <row r="55" spans="10:10" x14ac:dyDescent="0.25">
      <c r="J55" s="265">
        <f t="shared" si="0"/>
        <v>0</v>
      </c>
    </row>
    <row r="56" spans="10:10" x14ac:dyDescent="0.25">
      <c r="J56" s="265">
        <f t="shared" si="0"/>
        <v>0</v>
      </c>
    </row>
    <row r="57" spans="10:10" x14ac:dyDescent="0.25">
      <c r="J57" s="265">
        <f t="shared" si="0"/>
        <v>0</v>
      </c>
    </row>
    <row r="58" spans="10:10" x14ac:dyDescent="0.25">
      <c r="J58" s="265">
        <f t="shared" si="0"/>
        <v>0</v>
      </c>
    </row>
    <row r="59" spans="10:10" x14ac:dyDescent="0.25">
      <c r="J59" s="265">
        <f t="shared" si="0"/>
        <v>0</v>
      </c>
    </row>
    <row r="60" spans="10:10" x14ac:dyDescent="0.25">
      <c r="J60" s="265">
        <f t="shared" si="0"/>
        <v>0</v>
      </c>
    </row>
    <row r="61" spans="10:10" x14ac:dyDescent="0.25">
      <c r="J61" s="265">
        <f t="shared" si="0"/>
        <v>0</v>
      </c>
    </row>
    <row r="62" spans="10:10" x14ac:dyDescent="0.25">
      <c r="J62" s="265">
        <f t="shared" si="0"/>
        <v>0</v>
      </c>
    </row>
    <row r="63" spans="10:10" x14ac:dyDescent="0.25">
      <c r="J63" s="265">
        <f t="shared" si="0"/>
        <v>0</v>
      </c>
    </row>
    <row r="64" spans="10:10" x14ac:dyDescent="0.25">
      <c r="J64" s="265">
        <f t="shared" si="0"/>
        <v>0</v>
      </c>
    </row>
    <row r="65" spans="10:10" x14ac:dyDescent="0.25">
      <c r="J65" s="265">
        <f t="shared" si="0"/>
        <v>0</v>
      </c>
    </row>
    <row r="66" spans="10:10" x14ac:dyDescent="0.25">
      <c r="J66" s="265">
        <f t="shared" si="0"/>
        <v>0</v>
      </c>
    </row>
    <row r="67" spans="10:10" x14ac:dyDescent="0.25">
      <c r="J67" s="265">
        <f t="shared" si="0"/>
        <v>0</v>
      </c>
    </row>
    <row r="68" spans="10:10" x14ac:dyDescent="0.25">
      <c r="J68" s="265">
        <f t="shared" si="0"/>
        <v>0</v>
      </c>
    </row>
    <row r="69" spans="10:10" x14ac:dyDescent="0.25">
      <c r="J69" s="265">
        <f t="shared" si="0"/>
        <v>0</v>
      </c>
    </row>
    <row r="70" spans="10:10" x14ac:dyDescent="0.25">
      <c r="J70" s="265">
        <f t="shared" si="0"/>
        <v>0</v>
      </c>
    </row>
    <row r="71" spans="10:10" x14ac:dyDescent="0.25">
      <c r="J71" s="265">
        <f t="shared" ref="J71:J100" si="1">IF(B71&lt;&gt;"",1,IF(C71&lt;&gt;"",3,0))</f>
        <v>0</v>
      </c>
    </row>
    <row r="72" spans="10:10" x14ac:dyDescent="0.25">
      <c r="J72" s="265">
        <f t="shared" si="1"/>
        <v>0</v>
      </c>
    </row>
    <row r="73" spans="10:10" x14ac:dyDescent="0.25">
      <c r="J73" s="265">
        <f t="shared" si="1"/>
        <v>0</v>
      </c>
    </row>
    <row r="74" spans="10:10" x14ac:dyDescent="0.25">
      <c r="J74" s="265">
        <f t="shared" si="1"/>
        <v>0</v>
      </c>
    </row>
    <row r="75" spans="10:10" x14ac:dyDescent="0.25">
      <c r="J75" s="265">
        <f t="shared" si="1"/>
        <v>0</v>
      </c>
    </row>
    <row r="76" spans="10:10" x14ac:dyDescent="0.25">
      <c r="J76" s="265">
        <f t="shared" si="1"/>
        <v>0</v>
      </c>
    </row>
    <row r="77" spans="10:10" x14ac:dyDescent="0.25">
      <c r="J77" s="265">
        <f t="shared" si="1"/>
        <v>0</v>
      </c>
    </row>
    <row r="78" spans="10:10" x14ac:dyDescent="0.25">
      <c r="J78" s="265">
        <f t="shared" si="1"/>
        <v>0</v>
      </c>
    </row>
    <row r="79" spans="10:10" x14ac:dyDescent="0.25">
      <c r="J79" s="265">
        <f t="shared" si="1"/>
        <v>0</v>
      </c>
    </row>
    <row r="80" spans="10:10" x14ac:dyDescent="0.25">
      <c r="J80" s="265">
        <f t="shared" si="1"/>
        <v>0</v>
      </c>
    </row>
    <row r="81" spans="10:10" x14ac:dyDescent="0.25">
      <c r="J81" s="265">
        <f t="shared" si="1"/>
        <v>0</v>
      </c>
    </row>
    <row r="82" spans="10:10" x14ac:dyDescent="0.25">
      <c r="J82" s="265">
        <f t="shared" si="1"/>
        <v>0</v>
      </c>
    </row>
    <row r="83" spans="10:10" x14ac:dyDescent="0.25">
      <c r="J83" s="265">
        <f t="shared" si="1"/>
        <v>0</v>
      </c>
    </row>
    <row r="84" spans="10:10" x14ac:dyDescent="0.25">
      <c r="J84" s="265">
        <f t="shared" si="1"/>
        <v>0</v>
      </c>
    </row>
    <row r="85" spans="10:10" x14ac:dyDescent="0.25">
      <c r="J85" s="265">
        <f t="shared" si="1"/>
        <v>0</v>
      </c>
    </row>
    <row r="86" spans="10:10" x14ac:dyDescent="0.25">
      <c r="J86" s="265">
        <f t="shared" si="1"/>
        <v>0</v>
      </c>
    </row>
    <row r="87" spans="10:10" x14ac:dyDescent="0.25">
      <c r="J87" s="265">
        <f t="shared" si="1"/>
        <v>0</v>
      </c>
    </row>
    <row r="88" spans="10:10" x14ac:dyDescent="0.25">
      <c r="J88" s="265">
        <f t="shared" si="1"/>
        <v>0</v>
      </c>
    </row>
    <row r="89" spans="10:10" x14ac:dyDescent="0.25">
      <c r="J89" s="265">
        <f t="shared" si="1"/>
        <v>0</v>
      </c>
    </row>
    <row r="90" spans="10:10" x14ac:dyDescent="0.25">
      <c r="J90" s="265">
        <f t="shared" si="1"/>
        <v>0</v>
      </c>
    </row>
    <row r="91" spans="10:10" x14ac:dyDescent="0.25">
      <c r="J91" s="265">
        <f t="shared" si="1"/>
        <v>0</v>
      </c>
    </row>
    <row r="92" spans="10:10" x14ac:dyDescent="0.25">
      <c r="J92" s="265">
        <f t="shared" si="1"/>
        <v>0</v>
      </c>
    </row>
    <row r="93" spans="10:10" x14ac:dyDescent="0.25">
      <c r="J93" s="265">
        <f t="shared" si="1"/>
        <v>0</v>
      </c>
    </row>
    <row r="94" spans="10:10" x14ac:dyDescent="0.25">
      <c r="J94" s="265">
        <f t="shared" si="1"/>
        <v>0</v>
      </c>
    </row>
    <row r="95" spans="10:10" x14ac:dyDescent="0.25">
      <c r="J95" s="265">
        <f t="shared" si="1"/>
        <v>0</v>
      </c>
    </row>
    <row r="96" spans="10:10" x14ac:dyDescent="0.25">
      <c r="J96" s="265">
        <f t="shared" si="1"/>
        <v>0</v>
      </c>
    </row>
    <row r="97" spans="10:10" x14ac:dyDescent="0.25">
      <c r="J97" s="265">
        <f t="shared" si="1"/>
        <v>0</v>
      </c>
    </row>
    <row r="98" spans="10:10" x14ac:dyDescent="0.25">
      <c r="J98" s="265">
        <f t="shared" si="1"/>
        <v>0</v>
      </c>
    </row>
    <row r="99" spans="10:10" x14ac:dyDescent="0.25">
      <c r="J99" s="265">
        <f t="shared" si="1"/>
        <v>0</v>
      </c>
    </row>
    <row r="100" spans="10:10" ht="13.8" thickBot="1" x14ac:dyDescent="0.3">
      <c r="J100" s="265">
        <f t="shared" si="1"/>
        <v>0</v>
      </c>
    </row>
  </sheetData>
  <mergeCells count="1">
    <mergeCell ref="B5:C5"/>
  </mergeCells>
  <phoneticPr fontId="17" type="noConversion"/>
  <conditionalFormatting sqref="B6:G100">
    <cfRule type="expression" dxfId="149" priority="1" stopIfTrue="1">
      <formula>AND($J6=1)</formula>
    </cfRule>
    <cfRule type="expression" dxfId="148" priority="2" stopIfTrue="1">
      <formula>AND($J6=2)</formula>
    </cfRule>
    <cfRule type="expression" dxfId="147" priority="3" stopIfTrue="1">
      <formula>AND($J6=3)</formula>
    </cfRule>
  </conditionalFormatting>
  <hyperlinks>
    <hyperlink ref="A1" location="Pääsivu!A1" display="⌂" xr:uid="{00000000-0004-0000-0B00-000000000000}"/>
  </hyperlinks>
  <pageMargins left="0.36" right="0.75" top="0.4" bottom="0.3" header="0.27" footer="0.24"/>
  <pageSetup paperSize="9" scale="85" orientation="landscape" verticalDpi="0"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33CC33"/>
    <outlinePr summaryBelow="0" summaryRight="0"/>
  </sheetPr>
  <dimension ref="A1:J100"/>
  <sheetViews>
    <sheetView workbookViewId="0">
      <selection activeCell="A2" sqref="A2"/>
    </sheetView>
  </sheetViews>
  <sheetFormatPr defaultRowHeight="13.2" outlineLevelCol="1" x14ac:dyDescent="0.25"/>
  <cols>
    <col min="1" max="1" width="2.5546875" customWidth="1"/>
    <col min="2" max="2" width="2.44140625" customWidth="1"/>
    <col min="3" max="3" width="43.33203125" customWidth="1"/>
    <col min="4" max="4" width="43.6640625" customWidth="1" collapsed="1"/>
    <col min="5" max="5" width="27.109375" hidden="1" customWidth="1" outlineLevel="1"/>
    <col min="6" max="6" width="46.33203125" hidden="1" customWidth="1" outlineLevel="1"/>
    <col min="7" max="7" width="36.33203125" hidden="1" customWidth="1" outlineLevel="1"/>
  </cols>
  <sheetData>
    <row r="1" spans="1:10" s="83" customFormat="1" ht="22.8" x14ac:dyDescent="0.4">
      <c r="A1" s="230" t="s">
        <v>60</v>
      </c>
      <c r="B1" s="87" t="s">
        <v>25</v>
      </c>
    </row>
    <row r="2" spans="1:10" x14ac:dyDescent="0.25">
      <c r="D2" s="264" t="str">
        <f>Pääsivu!D7</f>
        <v>1.1.202X</v>
      </c>
      <c r="E2" s="74"/>
    </row>
    <row r="3" spans="1:10" ht="13.8" x14ac:dyDescent="0.25">
      <c r="B3" s="257" t="str">
        <f>CONCATENATE("Versio ",Pääsivu!D6)</f>
        <v>Versio 0.1</v>
      </c>
      <c r="D3" s="196" t="s">
        <v>96</v>
      </c>
      <c r="E3" s="193" t="s">
        <v>70</v>
      </c>
      <c r="F3" s="194"/>
      <c r="G3" s="195"/>
    </row>
    <row r="4" spans="1:10" ht="13.8" thickBot="1" x14ac:dyDescent="0.3"/>
    <row r="5" spans="1:10" ht="26.25" customHeight="1" thickBot="1" x14ac:dyDescent="0.3">
      <c r="B5" s="444" t="s">
        <v>233</v>
      </c>
      <c r="C5" s="444"/>
      <c r="D5" s="355" t="s">
        <v>100</v>
      </c>
      <c r="E5" s="247" t="s">
        <v>234</v>
      </c>
      <c r="F5" s="249" t="s">
        <v>235</v>
      </c>
      <c r="G5" s="249" t="s">
        <v>78</v>
      </c>
    </row>
    <row r="6" spans="1:10" ht="7.5" customHeight="1" x14ac:dyDescent="0.25">
      <c r="B6" s="267"/>
      <c r="C6" s="45"/>
      <c r="D6" s="295"/>
      <c r="E6" s="277"/>
      <c r="F6" s="273"/>
      <c r="G6" s="295"/>
      <c r="J6" s="265">
        <f>IF(B6&lt;&gt;"",1,IF(C6&lt;&gt;"",3,0))</f>
        <v>0</v>
      </c>
    </row>
    <row r="7" spans="1:10" x14ac:dyDescent="0.25">
      <c r="B7" s="267" t="s">
        <v>236</v>
      </c>
      <c r="C7" s="45"/>
      <c r="D7" s="295"/>
      <c r="E7" s="277"/>
      <c r="F7" s="75"/>
      <c r="G7" s="231"/>
      <c r="J7" s="265">
        <f>IF(B7&lt;&gt;"",1,IF(C7&lt;&gt;"",3,0))</f>
        <v>1</v>
      </c>
    </row>
    <row r="8" spans="1:10" x14ac:dyDescent="0.25">
      <c r="B8" s="267"/>
      <c r="C8" s="45" t="s">
        <v>237</v>
      </c>
      <c r="D8" s="295"/>
      <c r="E8" s="277"/>
      <c r="F8" s="75"/>
      <c r="G8" s="231"/>
      <c r="J8" s="265">
        <f>IF(B8&lt;&gt;"",1,IF(C8&lt;&gt;"",3,0))</f>
        <v>3</v>
      </c>
    </row>
    <row r="9" spans="1:10" x14ac:dyDescent="0.25">
      <c r="B9" s="267"/>
      <c r="C9" s="45"/>
      <c r="D9" s="295"/>
      <c r="E9" s="277"/>
      <c r="F9" s="273"/>
      <c r="G9" s="295"/>
      <c r="J9" s="265">
        <f>IF(B9&lt;&gt;"",1,IF(C9&lt;&gt;"",3,0))</f>
        <v>0</v>
      </c>
    </row>
    <row r="10" spans="1:10" x14ac:dyDescent="0.25">
      <c r="B10" s="267"/>
      <c r="C10" s="45"/>
      <c r="D10" s="295"/>
      <c r="E10" s="277"/>
      <c r="F10" s="75"/>
      <c r="G10" s="231"/>
      <c r="J10" s="265">
        <f t="shared" ref="J10:J71" si="0">IF(B10&lt;&gt;"",1,IF(C10&lt;&gt;"",3,0))</f>
        <v>0</v>
      </c>
    </row>
    <row r="11" spans="1:10" x14ac:dyDescent="0.25">
      <c r="B11" s="267"/>
      <c r="C11" s="45"/>
      <c r="D11" s="295"/>
      <c r="E11" s="277"/>
      <c r="F11" s="273"/>
      <c r="G11" s="231"/>
      <c r="J11" s="265">
        <f t="shared" si="0"/>
        <v>0</v>
      </c>
    </row>
    <row r="12" spans="1:10" x14ac:dyDescent="0.25">
      <c r="B12" s="267"/>
      <c r="C12" s="45"/>
      <c r="D12" s="295"/>
      <c r="E12" s="277"/>
      <c r="F12" s="273"/>
      <c r="G12" s="295"/>
      <c r="J12" s="265">
        <f t="shared" si="0"/>
        <v>0</v>
      </c>
    </row>
    <row r="13" spans="1:10" x14ac:dyDescent="0.25">
      <c r="B13" s="267"/>
      <c r="C13" s="45"/>
      <c r="D13" s="295"/>
      <c r="E13" s="277"/>
      <c r="F13" s="273"/>
      <c r="G13" s="231"/>
      <c r="J13" s="265">
        <f t="shared" si="0"/>
        <v>0</v>
      </c>
    </row>
    <row r="14" spans="1:10" x14ac:dyDescent="0.25">
      <c r="B14" s="267"/>
      <c r="C14" s="45"/>
      <c r="D14" s="295"/>
      <c r="E14" s="277"/>
      <c r="F14" s="273"/>
      <c r="G14" s="295"/>
      <c r="J14" s="265">
        <f t="shared" si="0"/>
        <v>0</v>
      </c>
    </row>
    <row r="15" spans="1:10" x14ac:dyDescent="0.25">
      <c r="B15" s="267"/>
      <c r="C15" s="45"/>
      <c r="D15" s="231"/>
      <c r="E15" s="42"/>
      <c r="F15" s="75"/>
      <c r="G15" s="231"/>
      <c r="J15" s="265">
        <f t="shared" si="0"/>
        <v>0</v>
      </c>
    </row>
    <row r="16" spans="1:10" x14ac:dyDescent="0.25">
      <c r="B16" s="267"/>
      <c r="C16" s="45"/>
      <c r="D16" s="231"/>
      <c r="E16" s="42"/>
      <c r="F16" s="75"/>
      <c r="G16" s="231"/>
      <c r="J16" s="265">
        <f t="shared" si="0"/>
        <v>0</v>
      </c>
    </row>
    <row r="17" spans="10:10" x14ac:dyDescent="0.25">
      <c r="J17" s="265">
        <f t="shared" si="0"/>
        <v>0</v>
      </c>
    </row>
    <row r="18" spans="10:10" x14ac:dyDescent="0.25">
      <c r="J18" s="265">
        <f t="shared" si="0"/>
        <v>0</v>
      </c>
    </row>
    <row r="19" spans="10:10" x14ac:dyDescent="0.25">
      <c r="J19" s="265">
        <f t="shared" si="0"/>
        <v>0</v>
      </c>
    </row>
    <row r="20" spans="10:10" x14ac:dyDescent="0.25">
      <c r="J20" s="265">
        <f t="shared" si="0"/>
        <v>0</v>
      </c>
    </row>
    <row r="21" spans="10:10" x14ac:dyDescent="0.25">
      <c r="J21" s="265">
        <f t="shared" si="0"/>
        <v>0</v>
      </c>
    </row>
    <row r="22" spans="10:10" x14ac:dyDescent="0.25">
      <c r="J22" s="265">
        <f t="shared" si="0"/>
        <v>0</v>
      </c>
    </row>
    <row r="23" spans="10:10" x14ac:dyDescent="0.25">
      <c r="J23" s="265">
        <f t="shared" si="0"/>
        <v>0</v>
      </c>
    </row>
    <row r="24" spans="10:10" x14ac:dyDescent="0.25">
      <c r="J24" s="265">
        <f t="shared" si="0"/>
        <v>0</v>
      </c>
    </row>
    <row r="25" spans="10:10" x14ac:dyDescent="0.25">
      <c r="J25" s="265">
        <f t="shared" si="0"/>
        <v>0</v>
      </c>
    </row>
    <row r="26" spans="10:10" x14ac:dyDescent="0.25">
      <c r="J26" s="265">
        <f t="shared" si="0"/>
        <v>0</v>
      </c>
    </row>
    <row r="27" spans="10:10" x14ac:dyDescent="0.25">
      <c r="J27" s="265">
        <f t="shared" si="0"/>
        <v>0</v>
      </c>
    </row>
    <row r="28" spans="10:10" x14ac:dyDescent="0.25">
      <c r="J28" s="265">
        <f t="shared" si="0"/>
        <v>0</v>
      </c>
    </row>
    <row r="29" spans="10:10" x14ac:dyDescent="0.25">
      <c r="J29" s="265">
        <f t="shared" si="0"/>
        <v>0</v>
      </c>
    </row>
    <row r="30" spans="10:10" x14ac:dyDescent="0.25">
      <c r="J30" s="265">
        <f t="shared" si="0"/>
        <v>0</v>
      </c>
    </row>
    <row r="31" spans="10:10" x14ac:dyDescent="0.25">
      <c r="J31" s="265">
        <f t="shared" si="0"/>
        <v>0</v>
      </c>
    </row>
    <row r="32" spans="10:10" x14ac:dyDescent="0.25">
      <c r="J32" s="265">
        <f t="shared" si="0"/>
        <v>0</v>
      </c>
    </row>
    <row r="33" spans="10:10" x14ac:dyDescent="0.25">
      <c r="J33" s="265">
        <f t="shared" si="0"/>
        <v>0</v>
      </c>
    </row>
    <row r="34" spans="10:10" x14ac:dyDescent="0.25">
      <c r="J34" s="265">
        <f t="shared" si="0"/>
        <v>0</v>
      </c>
    </row>
    <row r="35" spans="10:10" x14ac:dyDescent="0.25">
      <c r="J35" s="265">
        <f t="shared" si="0"/>
        <v>0</v>
      </c>
    </row>
    <row r="36" spans="10:10" x14ac:dyDescent="0.25">
      <c r="J36" s="265">
        <f t="shared" si="0"/>
        <v>0</v>
      </c>
    </row>
    <row r="37" spans="10:10" x14ac:dyDescent="0.25">
      <c r="J37" s="265">
        <f t="shared" si="0"/>
        <v>0</v>
      </c>
    </row>
    <row r="38" spans="10:10" x14ac:dyDescent="0.25">
      <c r="J38" s="265">
        <f t="shared" si="0"/>
        <v>0</v>
      </c>
    </row>
    <row r="39" spans="10:10" x14ac:dyDescent="0.25">
      <c r="J39" s="265">
        <f t="shared" si="0"/>
        <v>0</v>
      </c>
    </row>
    <row r="40" spans="10:10" x14ac:dyDescent="0.25">
      <c r="J40" s="265">
        <f t="shared" si="0"/>
        <v>0</v>
      </c>
    </row>
    <row r="41" spans="10:10" x14ac:dyDescent="0.25">
      <c r="J41" s="265">
        <f t="shared" si="0"/>
        <v>0</v>
      </c>
    </row>
    <row r="42" spans="10:10" x14ac:dyDescent="0.25">
      <c r="J42" s="265">
        <f t="shared" si="0"/>
        <v>0</v>
      </c>
    </row>
    <row r="43" spans="10:10" x14ac:dyDescent="0.25">
      <c r="J43" s="265">
        <f t="shared" si="0"/>
        <v>0</v>
      </c>
    </row>
    <row r="44" spans="10:10" x14ac:dyDescent="0.25">
      <c r="J44" s="265">
        <f t="shared" si="0"/>
        <v>0</v>
      </c>
    </row>
    <row r="45" spans="10:10" x14ac:dyDescent="0.25">
      <c r="J45" s="265">
        <f t="shared" si="0"/>
        <v>0</v>
      </c>
    </row>
    <row r="46" spans="10:10" x14ac:dyDescent="0.25">
      <c r="J46" s="265">
        <f t="shared" si="0"/>
        <v>0</v>
      </c>
    </row>
    <row r="47" spans="10:10" x14ac:dyDescent="0.25">
      <c r="J47" s="265">
        <f t="shared" si="0"/>
        <v>0</v>
      </c>
    </row>
    <row r="48" spans="10:10" x14ac:dyDescent="0.25">
      <c r="J48" s="265">
        <f t="shared" si="0"/>
        <v>0</v>
      </c>
    </row>
    <row r="49" spans="10:10" x14ac:dyDescent="0.25">
      <c r="J49" s="265">
        <f t="shared" si="0"/>
        <v>0</v>
      </c>
    </row>
    <row r="50" spans="10:10" x14ac:dyDescent="0.25">
      <c r="J50" s="265">
        <f t="shared" si="0"/>
        <v>0</v>
      </c>
    </row>
    <row r="51" spans="10:10" x14ac:dyDescent="0.25">
      <c r="J51" s="265">
        <f t="shared" si="0"/>
        <v>0</v>
      </c>
    </row>
    <row r="52" spans="10:10" x14ac:dyDescent="0.25">
      <c r="J52" s="265">
        <f t="shared" si="0"/>
        <v>0</v>
      </c>
    </row>
    <row r="53" spans="10:10" x14ac:dyDescent="0.25">
      <c r="J53" s="265">
        <f t="shared" si="0"/>
        <v>0</v>
      </c>
    </row>
    <row r="54" spans="10:10" x14ac:dyDescent="0.25">
      <c r="J54" s="265">
        <f t="shared" si="0"/>
        <v>0</v>
      </c>
    </row>
    <row r="55" spans="10:10" x14ac:dyDescent="0.25">
      <c r="J55" s="265">
        <f t="shared" si="0"/>
        <v>0</v>
      </c>
    </row>
    <row r="56" spans="10:10" x14ac:dyDescent="0.25">
      <c r="J56" s="265">
        <f t="shared" si="0"/>
        <v>0</v>
      </c>
    </row>
    <row r="57" spans="10:10" x14ac:dyDescent="0.25">
      <c r="J57" s="265">
        <f t="shared" si="0"/>
        <v>0</v>
      </c>
    </row>
    <row r="58" spans="10:10" x14ac:dyDescent="0.25">
      <c r="J58" s="265">
        <f t="shared" si="0"/>
        <v>0</v>
      </c>
    </row>
    <row r="59" spans="10:10" x14ac:dyDescent="0.25">
      <c r="J59" s="265">
        <f t="shared" si="0"/>
        <v>0</v>
      </c>
    </row>
    <row r="60" spans="10:10" x14ac:dyDescent="0.25">
      <c r="J60" s="265">
        <f t="shared" si="0"/>
        <v>0</v>
      </c>
    </row>
    <row r="61" spans="10:10" x14ac:dyDescent="0.25">
      <c r="J61" s="265">
        <f t="shared" si="0"/>
        <v>0</v>
      </c>
    </row>
    <row r="62" spans="10:10" x14ac:dyDescent="0.25">
      <c r="J62" s="265">
        <f t="shared" si="0"/>
        <v>0</v>
      </c>
    </row>
    <row r="63" spans="10:10" x14ac:dyDescent="0.25">
      <c r="J63" s="265">
        <f t="shared" si="0"/>
        <v>0</v>
      </c>
    </row>
    <row r="64" spans="10:10" x14ac:dyDescent="0.25">
      <c r="J64" s="265">
        <f t="shared" si="0"/>
        <v>0</v>
      </c>
    </row>
    <row r="65" spans="10:10" x14ac:dyDescent="0.25">
      <c r="J65" s="265">
        <f t="shared" si="0"/>
        <v>0</v>
      </c>
    </row>
    <row r="66" spans="10:10" x14ac:dyDescent="0.25">
      <c r="J66" s="265">
        <f t="shared" si="0"/>
        <v>0</v>
      </c>
    </row>
    <row r="67" spans="10:10" x14ac:dyDescent="0.25">
      <c r="J67" s="265">
        <f t="shared" si="0"/>
        <v>0</v>
      </c>
    </row>
    <row r="68" spans="10:10" x14ac:dyDescent="0.25">
      <c r="J68" s="265">
        <f t="shared" si="0"/>
        <v>0</v>
      </c>
    </row>
    <row r="69" spans="10:10" x14ac:dyDescent="0.25">
      <c r="J69" s="265">
        <f t="shared" si="0"/>
        <v>0</v>
      </c>
    </row>
    <row r="70" spans="10:10" x14ac:dyDescent="0.25">
      <c r="J70" s="265">
        <f t="shared" si="0"/>
        <v>0</v>
      </c>
    </row>
    <row r="71" spans="10:10" x14ac:dyDescent="0.25">
      <c r="J71" s="265">
        <f t="shared" si="0"/>
        <v>0</v>
      </c>
    </row>
    <row r="72" spans="10:10" x14ac:dyDescent="0.25">
      <c r="J72" s="265">
        <f t="shared" ref="J72:J100" si="1">IF(B72&lt;&gt;"",1,IF(C72&lt;&gt;"",3,0))</f>
        <v>0</v>
      </c>
    </row>
    <row r="73" spans="10:10" x14ac:dyDescent="0.25">
      <c r="J73" s="265">
        <f t="shared" si="1"/>
        <v>0</v>
      </c>
    </row>
    <row r="74" spans="10:10" x14ac:dyDescent="0.25">
      <c r="J74" s="265">
        <f t="shared" si="1"/>
        <v>0</v>
      </c>
    </row>
    <row r="75" spans="10:10" x14ac:dyDescent="0.25">
      <c r="J75" s="265">
        <f t="shared" si="1"/>
        <v>0</v>
      </c>
    </row>
    <row r="76" spans="10:10" x14ac:dyDescent="0.25">
      <c r="J76" s="265">
        <f t="shared" si="1"/>
        <v>0</v>
      </c>
    </row>
    <row r="77" spans="10:10" x14ac:dyDescent="0.25">
      <c r="J77" s="265">
        <f t="shared" si="1"/>
        <v>0</v>
      </c>
    </row>
    <row r="78" spans="10:10" x14ac:dyDescent="0.25">
      <c r="J78" s="265">
        <f t="shared" ref="J78:J83" si="2">IF(B78&lt;&gt;"",1,IF(C78&lt;&gt;"",3,0))</f>
        <v>0</v>
      </c>
    </row>
    <row r="79" spans="10:10" x14ac:dyDescent="0.25">
      <c r="J79" s="265">
        <f t="shared" si="2"/>
        <v>0</v>
      </c>
    </row>
    <row r="80" spans="10:10" x14ac:dyDescent="0.25">
      <c r="J80" s="265">
        <f t="shared" si="2"/>
        <v>0</v>
      </c>
    </row>
    <row r="81" spans="10:10" x14ac:dyDescent="0.25">
      <c r="J81" s="265">
        <f t="shared" si="2"/>
        <v>0</v>
      </c>
    </row>
    <row r="82" spans="10:10" x14ac:dyDescent="0.25">
      <c r="J82" s="265">
        <f t="shared" si="2"/>
        <v>0</v>
      </c>
    </row>
    <row r="83" spans="10:10" x14ac:dyDescent="0.25">
      <c r="J83" s="265">
        <f t="shared" si="2"/>
        <v>0</v>
      </c>
    </row>
    <row r="84" spans="10:10" x14ac:dyDescent="0.25">
      <c r="J84" s="265">
        <f t="shared" si="1"/>
        <v>0</v>
      </c>
    </row>
    <row r="85" spans="10:10" x14ac:dyDescent="0.25">
      <c r="J85" s="265">
        <f t="shared" si="1"/>
        <v>0</v>
      </c>
    </row>
    <row r="86" spans="10:10" x14ac:dyDescent="0.25">
      <c r="J86" s="265">
        <f t="shared" si="1"/>
        <v>0</v>
      </c>
    </row>
    <row r="87" spans="10:10" x14ac:dyDescent="0.25">
      <c r="J87" s="265">
        <f t="shared" si="1"/>
        <v>0</v>
      </c>
    </row>
    <row r="88" spans="10:10" x14ac:dyDescent="0.25">
      <c r="J88" s="265">
        <f t="shared" si="1"/>
        <v>0</v>
      </c>
    </row>
    <row r="89" spans="10:10" x14ac:dyDescent="0.25">
      <c r="J89" s="265">
        <f t="shared" si="1"/>
        <v>0</v>
      </c>
    </row>
    <row r="90" spans="10:10" x14ac:dyDescent="0.25">
      <c r="J90" s="265">
        <f t="shared" si="1"/>
        <v>0</v>
      </c>
    </row>
    <row r="91" spans="10:10" x14ac:dyDescent="0.25">
      <c r="J91" s="265">
        <f t="shared" si="1"/>
        <v>0</v>
      </c>
    </row>
    <row r="92" spans="10:10" x14ac:dyDescent="0.25">
      <c r="J92" s="265">
        <f t="shared" si="1"/>
        <v>0</v>
      </c>
    </row>
    <row r="93" spans="10:10" x14ac:dyDescent="0.25">
      <c r="J93" s="265">
        <f t="shared" si="1"/>
        <v>0</v>
      </c>
    </row>
    <row r="97" spans="10:10" x14ac:dyDescent="0.25">
      <c r="J97" s="265">
        <f t="shared" si="1"/>
        <v>0</v>
      </c>
    </row>
    <row r="98" spans="10:10" x14ac:dyDescent="0.25">
      <c r="J98" s="265"/>
    </row>
    <row r="99" spans="10:10" x14ac:dyDescent="0.25">
      <c r="J99" s="265" t="e">
        <f>IF(B99&lt;&gt;"",1,IF(#REF!&lt;&gt;"",3,0))</f>
        <v>#REF!</v>
      </c>
    </row>
    <row r="100" spans="10:10" ht="13.8" thickBot="1" x14ac:dyDescent="0.3">
      <c r="J100" s="265">
        <f t="shared" si="1"/>
        <v>0</v>
      </c>
    </row>
  </sheetData>
  <mergeCells count="1">
    <mergeCell ref="B5:C5"/>
  </mergeCells>
  <phoneticPr fontId="17" type="noConversion"/>
  <conditionalFormatting sqref="B6:C97 C98:C99 B98:B100">
    <cfRule type="expression" dxfId="146" priority="52" stopIfTrue="1">
      <formula>AND($J6=1)</formula>
    </cfRule>
    <cfRule type="expression" dxfId="145" priority="53" stopIfTrue="1">
      <formula>AND($J6=2)</formula>
    </cfRule>
    <cfRule type="expression" dxfId="144" priority="54" stopIfTrue="1">
      <formula>AND($J6=3)</formula>
    </cfRule>
  </conditionalFormatting>
  <conditionalFormatting sqref="B6:G6">
    <cfRule type="expression" dxfId="143" priority="1" stopIfTrue="1">
      <formula>AND($J6=1)</formula>
    </cfRule>
  </conditionalFormatting>
  <conditionalFormatting sqref="B6:G65">
    <cfRule type="expression" dxfId="142" priority="2" stopIfTrue="1">
      <formula>AND($J6=2)</formula>
    </cfRule>
    <cfRule type="expression" dxfId="141" priority="3" stopIfTrue="1">
      <formula>AND($J6=3)</formula>
    </cfRule>
  </conditionalFormatting>
  <conditionalFormatting sqref="D6:G100">
    <cfRule type="expression" dxfId="140" priority="4" stopIfTrue="1">
      <formula>AND($J6=1)</formula>
    </cfRule>
    <cfRule type="expression" dxfId="139" priority="5" stopIfTrue="1">
      <formula>AND($J6=2)</formula>
    </cfRule>
    <cfRule type="expression" dxfId="138" priority="6" stopIfTrue="1">
      <formula>AND($J6=3)</formula>
    </cfRule>
  </conditionalFormatting>
  <hyperlinks>
    <hyperlink ref="A1" location="Pääsivu!A1" display="⌂" xr:uid="{00000000-0004-0000-0C00-000000000000}"/>
  </hyperlinks>
  <pageMargins left="0.75" right="0.75" top="0.4" bottom="0.3" header="0.27" footer="0.24"/>
  <pageSetup paperSize="9" scale="85" orientation="landscape" verticalDpi="0"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33CC33"/>
    <outlinePr summaryBelow="0" summaryRight="0"/>
  </sheetPr>
  <dimension ref="A1:M100"/>
  <sheetViews>
    <sheetView workbookViewId="0">
      <pane ySplit="5" topLeftCell="A6" activePane="bottomLeft" state="frozen"/>
      <selection activeCell="C6" sqref="C6"/>
      <selection pane="bottomLeft" activeCell="A2" sqref="A2"/>
    </sheetView>
  </sheetViews>
  <sheetFormatPr defaultRowHeight="13.2" outlineLevelCol="1" x14ac:dyDescent="0.25"/>
  <cols>
    <col min="1" max="1" width="2.5546875" customWidth="1"/>
    <col min="2" max="3" width="3" style="1" customWidth="1"/>
    <col min="4" max="5" width="40.5546875" customWidth="1"/>
    <col min="6" max="6" width="15.88671875" style="225" customWidth="1" collapsed="1"/>
    <col min="7" max="7" width="32.44140625" hidden="1" customWidth="1" outlineLevel="1"/>
    <col min="8" max="8" width="13.88671875" hidden="1" customWidth="1" outlineLevel="1"/>
    <col min="9" max="9" width="33.88671875" hidden="1" customWidth="1" outlineLevel="1"/>
    <col min="10" max="10" width="34.6640625" hidden="1" customWidth="1" outlineLevel="1"/>
  </cols>
  <sheetData>
    <row r="1" spans="1:13" s="83" customFormat="1" ht="22.8" x14ac:dyDescent="0.4">
      <c r="A1" s="230" t="s">
        <v>60</v>
      </c>
      <c r="B1" s="87" t="s">
        <v>26</v>
      </c>
      <c r="C1" s="166"/>
      <c r="F1" s="224"/>
    </row>
    <row r="3" spans="1:13" ht="13.8" x14ac:dyDescent="0.25">
      <c r="B3" s="257" t="str">
        <f>CONCATENATE("Versio ",Pääsivu!D6)</f>
        <v>Versio 0.1</v>
      </c>
      <c r="C3" s="264"/>
      <c r="D3" s="264"/>
      <c r="E3" s="264" t="str">
        <f>Pääsivu!D7</f>
        <v>1.1.202X</v>
      </c>
      <c r="F3" s="196" t="s">
        <v>238</v>
      </c>
      <c r="G3" s="193" t="s">
        <v>70</v>
      </c>
      <c r="H3" s="194"/>
      <c r="I3" s="194"/>
      <c r="J3" s="195"/>
    </row>
    <row r="4" spans="1:13" ht="13.8" thickBot="1" x14ac:dyDescent="0.3">
      <c r="F4" s="196" t="s">
        <v>239</v>
      </c>
    </row>
    <row r="5" spans="1:13" ht="18.75" customHeight="1" thickBot="1" x14ac:dyDescent="0.3">
      <c r="B5" s="353"/>
      <c r="C5" s="164"/>
      <c r="D5" s="354" t="s">
        <v>240</v>
      </c>
      <c r="E5" s="355" t="s">
        <v>100</v>
      </c>
      <c r="F5" s="355" t="s">
        <v>241</v>
      </c>
      <c r="G5" s="247" t="s">
        <v>242</v>
      </c>
      <c r="H5" s="249" t="s">
        <v>243</v>
      </c>
      <c r="I5" s="249" t="s">
        <v>244</v>
      </c>
      <c r="J5" s="249" t="s">
        <v>78</v>
      </c>
    </row>
    <row r="6" spans="1:13" ht="6" customHeight="1" x14ac:dyDescent="0.25">
      <c r="B6" s="172"/>
      <c r="C6" s="170"/>
      <c r="D6" s="262"/>
      <c r="E6" s="262"/>
      <c r="F6" s="226"/>
      <c r="G6" s="41"/>
      <c r="H6" s="262"/>
      <c r="I6" s="262"/>
      <c r="J6" s="263"/>
      <c r="M6" s="265">
        <f>IF(B6&lt;&gt;"",1,IF(C6&lt;&gt;"",2,IF(D6&lt;&gt;"",3,0)))</f>
        <v>0</v>
      </c>
    </row>
    <row r="7" spans="1:13" ht="13.8" x14ac:dyDescent="0.25">
      <c r="B7" s="267" t="s">
        <v>245</v>
      </c>
      <c r="C7" s="171"/>
      <c r="D7" s="260"/>
      <c r="E7" s="260"/>
      <c r="F7" s="227"/>
      <c r="G7" s="42"/>
      <c r="H7" s="75"/>
      <c r="I7" s="75"/>
      <c r="J7" s="231"/>
      <c r="M7" s="265">
        <f>IF(B7&lt;&gt;"",1,IF(C7&lt;&gt;"",2,IF(D7&lt;&gt;"",3,0)))</f>
        <v>1</v>
      </c>
    </row>
    <row r="8" spans="1:13" ht="13.8" x14ac:dyDescent="0.25">
      <c r="B8" s="165"/>
      <c r="C8" s="171" t="s">
        <v>245</v>
      </c>
      <c r="D8" s="260"/>
      <c r="E8" s="260"/>
      <c r="F8" s="227"/>
      <c r="G8" s="42"/>
      <c r="H8" s="75"/>
      <c r="I8" s="75"/>
      <c r="J8" s="231"/>
      <c r="M8" s="265">
        <f>IF(B8&lt;&gt;"",1,IF(C8&lt;&gt;"",2,IF(D8&lt;&gt;"",3,0)))</f>
        <v>2</v>
      </c>
    </row>
    <row r="9" spans="1:13" ht="13.8" x14ac:dyDescent="0.25">
      <c r="B9" s="165"/>
      <c r="C9" s="171"/>
      <c r="D9" s="260" t="s">
        <v>246</v>
      </c>
      <c r="E9" s="260"/>
      <c r="F9" s="227" t="s">
        <v>146</v>
      </c>
      <c r="G9" s="42"/>
      <c r="H9" s="75" t="s">
        <v>247</v>
      </c>
      <c r="I9" s="75"/>
      <c r="J9" s="231"/>
      <c r="M9" s="265">
        <f>IF(B9&lt;&gt;"",1,IF(C9&lt;&gt;"",2,IF(D9&lt;&gt;"",3,0)))</f>
        <v>3</v>
      </c>
    </row>
    <row r="10" spans="1:13" ht="13.8" x14ac:dyDescent="0.25">
      <c r="B10" s="165"/>
      <c r="C10" s="171"/>
      <c r="D10" s="260"/>
      <c r="E10" s="260"/>
      <c r="F10" s="227" t="s">
        <v>248</v>
      </c>
      <c r="G10" s="42"/>
      <c r="H10" s="75" t="s">
        <v>249</v>
      </c>
      <c r="I10" s="75"/>
      <c r="J10" s="231"/>
      <c r="M10" s="265">
        <f>IF(B10&lt;&gt;"",1,IF(C10&lt;&gt;"",2,IF(D10&lt;&gt;"",3,0)))</f>
        <v>0</v>
      </c>
    </row>
    <row r="11" spans="1:13" ht="13.8" x14ac:dyDescent="0.25">
      <c r="B11" s="165"/>
      <c r="C11" s="171"/>
      <c r="D11" s="260"/>
      <c r="E11" s="260"/>
      <c r="F11" s="227" t="s">
        <v>250</v>
      </c>
      <c r="G11" s="42"/>
      <c r="H11" s="75" t="s">
        <v>251</v>
      </c>
      <c r="I11" s="75"/>
      <c r="J11" s="231"/>
      <c r="M11" s="265">
        <f t="shared" ref="M11:M74" si="0">IF(B11&lt;&gt;"",1,IF(C11&lt;&gt;"",2,IF(D11&lt;&gt;"",3,0)))</f>
        <v>0</v>
      </c>
    </row>
    <row r="12" spans="1:13" ht="13.8" x14ac:dyDescent="0.25">
      <c r="B12" s="165"/>
      <c r="C12" s="171"/>
      <c r="D12" s="260"/>
      <c r="E12" s="260"/>
      <c r="F12" s="227"/>
      <c r="G12" s="42"/>
      <c r="H12" s="75" t="s">
        <v>252</v>
      </c>
      <c r="I12" s="75"/>
      <c r="J12" s="231"/>
      <c r="M12" s="265">
        <f t="shared" si="0"/>
        <v>0</v>
      </c>
    </row>
    <row r="13" spans="1:13" ht="13.8" x14ac:dyDescent="0.25">
      <c r="B13" s="165"/>
      <c r="C13" s="167"/>
      <c r="D13" s="75"/>
      <c r="E13" s="75"/>
      <c r="F13" s="227"/>
      <c r="G13" s="42"/>
      <c r="H13" s="75" t="s">
        <v>253</v>
      </c>
      <c r="I13" s="75"/>
      <c r="J13" s="231"/>
      <c r="M13" s="265">
        <f t="shared" si="0"/>
        <v>0</v>
      </c>
    </row>
    <row r="14" spans="1:13" ht="13.8" x14ac:dyDescent="0.25">
      <c r="B14" s="165"/>
      <c r="C14" s="167"/>
      <c r="D14" s="75"/>
      <c r="E14" s="75"/>
      <c r="F14" s="227"/>
      <c r="G14" s="42"/>
      <c r="H14" s="75"/>
      <c r="I14" s="75"/>
      <c r="J14" s="231"/>
      <c r="M14" s="265">
        <f t="shared" si="0"/>
        <v>0</v>
      </c>
    </row>
    <row r="15" spans="1:13" ht="13.8" x14ac:dyDescent="0.25">
      <c r="B15" s="165"/>
      <c r="C15" s="171"/>
      <c r="D15" s="260"/>
      <c r="E15" s="260"/>
      <c r="F15" s="227"/>
      <c r="G15" s="42"/>
      <c r="H15" s="75"/>
      <c r="I15" s="75"/>
      <c r="J15" s="231"/>
      <c r="M15" s="265">
        <f t="shared" si="0"/>
        <v>0</v>
      </c>
    </row>
    <row r="16" spans="1:13" ht="13.8" x14ac:dyDescent="0.25">
      <c r="B16" s="165"/>
      <c r="C16" s="171"/>
      <c r="D16" s="260"/>
      <c r="E16" s="260"/>
      <c r="F16" s="227"/>
      <c r="G16" s="42"/>
      <c r="H16" s="75"/>
      <c r="I16" s="75"/>
      <c r="J16" s="231"/>
      <c r="M16" s="265">
        <f t="shared" si="0"/>
        <v>0</v>
      </c>
    </row>
    <row r="17" spans="13:13" x14ac:dyDescent="0.25">
      <c r="M17" s="265">
        <f t="shared" si="0"/>
        <v>0</v>
      </c>
    </row>
    <row r="18" spans="13:13" x14ac:dyDescent="0.25">
      <c r="M18" s="265">
        <f t="shared" si="0"/>
        <v>0</v>
      </c>
    </row>
    <row r="19" spans="13:13" x14ac:dyDescent="0.25">
      <c r="M19" s="265">
        <f t="shared" si="0"/>
        <v>0</v>
      </c>
    </row>
    <row r="20" spans="13:13" x14ac:dyDescent="0.25">
      <c r="M20" s="265">
        <f t="shared" si="0"/>
        <v>0</v>
      </c>
    </row>
    <row r="21" spans="13:13" x14ac:dyDescent="0.25">
      <c r="M21" s="265">
        <f t="shared" si="0"/>
        <v>0</v>
      </c>
    </row>
    <row r="22" spans="13:13" x14ac:dyDescent="0.25">
      <c r="M22" s="265">
        <f t="shared" si="0"/>
        <v>0</v>
      </c>
    </row>
    <row r="23" spans="13:13" x14ac:dyDescent="0.25">
      <c r="M23" s="265">
        <f t="shared" si="0"/>
        <v>0</v>
      </c>
    </row>
    <row r="24" spans="13:13" x14ac:dyDescent="0.25">
      <c r="M24" s="265">
        <f t="shared" si="0"/>
        <v>0</v>
      </c>
    </row>
    <row r="25" spans="13:13" x14ac:dyDescent="0.25">
      <c r="M25" s="265">
        <f t="shared" si="0"/>
        <v>0</v>
      </c>
    </row>
    <row r="26" spans="13:13" x14ac:dyDescent="0.25">
      <c r="M26" s="265">
        <f t="shared" si="0"/>
        <v>0</v>
      </c>
    </row>
    <row r="27" spans="13:13" x14ac:dyDescent="0.25">
      <c r="M27" s="265">
        <f t="shared" si="0"/>
        <v>0</v>
      </c>
    </row>
    <row r="28" spans="13:13" x14ac:dyDescent="0.25">
      <c r="M28" s="265">
        <f t="shared" si="0"/>
        <v>0</v>
      </c>
    </row>
    <row r="29" spans="13:13" x14ac:dyDescent="0.25">
      <c r="M29" s="265">
        <f t="shared" si="0"/>
        <v>0</v>
      </c>
    </row>
    <row r="30" spans="13:13" x14ac:dyDescent="0.25">
      <c r="M30" s="265">
        <f t="shared" si="0"/>
        <v>0</v>
      </c>
    </row>
    <row r="31" spans="13:13" x14ac:dyDescent="0.25">
      <c r="M31" s="265">
        <f t="shared" si="0"/>
        <v>0</v>
      </c>
    </row>
    <row r="32" spans="13:13" x14ac:dyDescent="0.25">
      <c r="M32" s="265">
        <f t="shared" si="0"/>
        <v>0</v>
      </c>
    </row>
    <row r="33" spans="13:13" x14ac:dyDescent="0.25">
      <c r="M33" s="265">
        <f t="shared" si="0"/>
        <v>0</v>
      </c>
    </row>
    <row r="34" spans="13:13" x14ac:dyDescent="0.25">
      <c r="M34" s="265">
        <f t="shared" si="0"/>
        <v>0</v>
      </c>
    </row>
    <row r="35" spans="13:13" x14ac:dyDescent="0.25">
      <c r="M35" s="265">
        <f t="shared" si="0"/>
        <v>0</v>
      </c>
    </row>
    <row r="36" spans="13:13" x14ac:dyDescent="0.25">
      <c r="M36" s="265">
        <f t="shared" si="0"/>
        <v>0</v>
      </c>
    </row>
    <row r="37" spans="13:13" x14ac:dyDescent="0.25">
      <c r="M37" s="265">
        <f t="shared" si="0"/>
        <v>0</v>
      </c>
    </row>
    <row r="38" spans="13:13" x14ac:dyDescent="0.25">
      <c r="M38" s="265">
        <f t="shared" si="0"/>
        <v>0</v>
      </c>
    </row>
    <row r="39" spans="13:13" x14ac:dyDescent="0.25">
      <c r="M39" s="265">
        <f t="shared" si="0"/>
        <v>0</v>
      </c>
    </row>
    <row r="40" spans="13:13" x14ac:dyDescent="0.25">
      <c r="M40" s="265">
        <f t="shared" si="0"/>
        <v>0</v>
      </c>
    </row>
    <row r="41" spans="13:13" x14ac:dyDescent="0.25">
      <c r="M41" s="265">
        <f t="shared" si="0"/>
        <v>0</v>
      </c>
    </row>
    <row r="42" spans="13:13" x14ac:dyDescent="0.25">
      <c r="M42" s="265">
        <f t="shared" si="0"/>
        <v>0</v>
      </c>
    </row>
    <row r="43" spans="13:13" x14ac:dyDescent="0.25">
      <c r="M43" s="265">
        <f t="shared" si="0"/>
        <v>0</v>
      </c>
    </row>
    <row r="44" spans="13:13" x14ac:dyDescent="0.25">
      <c r="M44" s="265">
        <f t="shared" si="0"/>
        <v>0</v>
      </c>
    </row>
    <row r="45" spans="13:13" x14ac:dyDescent="0.25">
      <c r="M45" s="265">
        <f t="shared" si="0"/>
        <v>0</v>
      </c>
    </row>
    <row r="46" spans="13:13" x14ac:dyDescent="0.25">
      <c r="M46" s="265">
        <f t="shared" si="0"/>
        <v>0</v>
      </c>
    </row>
    <row r="47" spans="13:13" x14ac:dyDescent="0.25">
      <c r="M47" s="265">
        <f t="shared" si="0"/>
        <v>0</v>
      </c>
    </row>
    <row r="48" spans="13:13" x14ac:dyDescent="0.25">
      <c r="M48" s="265">
        <f t="shared" si="0"/>
        <v>0</v>
      </c>
    </row>
    <row r="49" spans="13:13" x14ac:dyDescent="0.25">
      <c r="M49" s="265">
        <f t="shared" si="0"/>
        <v>0</v>
      </c>
    </row>
    <row r="50" spans="13:13" x14ac:dyDescent="0.25">
      <c r="M50" s="265">
        <f t="shared" si="0"/>
        <v>0</v>
      </c>
    </row>
    <row r="51" spans="13:13" x14ac:dyDescent="0.25">
      <c r="M51" s="265">
        <f t="shared" si="0"/>
        <v>0</v>
      </c>
    </row>
    <row r="52" spans="13:13" x14ac:dyDescent="0.25">
      <c r="M52" s="265">
        <f t="shared" si="0"/>
        <v>0</v>
      </c>
    </row>
    <row r="53" spans="13:13" x14ac:dyDescent="0.25">
      <c r="M53" s="265">
        <f t="shared" si="0"/>
        <v>0</v>
      </c>
    </row>
    <row r="54" spans="13:13" x14ac:dyDescent="0.25">
      <c r="M54" s="265">
        <f t="shared" si="0"/>
        <v>0</v>
      </c>
    </row>
    <row r="55" spans="13:13" x14ac:dyDescent="0.25">
      <c r="M55" s="265">
        <f t="shared" si="0"/>
        <v>0</v>
      </c>
    </row>
    <row r="56" spans="13:13" x14ac:dyDescent="0.25">
      <c r="M56" s="265">
        <f t="shared" si="0"/>
        <v>0</v>
      </c>
    </row>
    <row r="57" spans="13:13" x14ac:dyDescent="0.25">
      <c r="M57" s="265">
        <f t="shared" si="0"/>
        <v>0</v>
      </c>
    </row>
    <row r="58" spans="13:13" x14ac:dyDescent="0.25">
      <c r="M58" s="265">
        <f t="shared" si="0"/>
        <v>0</v>
      </c>
    </row>
    <row r="59" spans="13:13" x14ac:dyDescent="0.25">
      <c r="M59" s="265">
        <f t="shared" si="0"/>
        <v>0</v>
      </c>
    </row>
    <row r="60" spans="13:13" x14ac:dyDescent="0.25">
      <c r="M60" s="265">
        <f t="shared" si="0"/>
        <v>0</v>
      </c>
    </row>
    <row r="61" spans="13:13" x14ac:dyDescent="0.25">
      <c r="M61" s="265">
        <f t="shared" si="0"/>
        <v>0</v>
      </c>
    </row>
    <row r="62" spans="13:13" x14ac:dyDescent="0.25">
      <c r="M62" s="265">
        <f t="shared" si="0"/>
        <v>0</v>
      </c>
    </row>
    <row r="63" spans="13:13" x14ac:dyDescent="0.25">
      <c r="M63" s="265">
        <f t="shared" si="0"/>
        <v>0</v>
      </c>
    </row>
    <row r="64" spans="13:13" x14ac:dyDescent="0.25">
      <c r="M64" s="265">
        <f t="shared" si="0"/>
        <v>0</v>
      </c>
    </row>
    <row r="65" spans="13:13" x14ac:dyDescent="0.25">
      <c r="M65" s="265">
        <f t="shared" si="0"/>
        <v>0</v>
      </c>
    </row>
    <row r="66" spans="13:13" x14ac:dyDescent="0.25">
      <c r="M66" s="265">
        <f t="shared" si="0"/>
        <v>0</v>
      </c>
    </row>
    <row r="67" spans="13:13" x14ac:dyDescent="0.25">
      <c r="M67" s="265">
        <f t="shared" si="0"/>
        <v>0</v>
      </c>
    </row>
    <row r="68" spans="13:13" x14ac:dyDescent="0.25">
      <c r="M68" s="265">
        <f t="shared" si="0"/>
        <v>0</v>
      </c>
    </row>
    <row r="69" spans="13:13" x14ac:dyDescent="0.25">
      <c r="M69" s="265">
        <f t="shared" si="0"/>
        <v>0</v>
      </c>
    </row>
    <row r="70" spans="13:13" x14ac:dyDescent="0.25">
      <c r="M70" s="265">
        <f t="shared" si="0"/>
        <v>0</v>
      </c>
    </row>
    <row r="71" spans="13:13" x14ac:dyDescent="0.25">
      <c r="M71" s="265">
        <f t="shared" si="0"/>
        <v>0</v>
      </c>
    </row>
    <row r="72" spans="13:13" x14ac:dyDescent="0.25">
      <c r="M72" s="265">
        <f t="shared" si="0"/>
        <v>0</v>
      </c>
    </row>
    <row r="73" spans="13:13" x14ac:dyDescent="0.25">
      <c r="M73" s="265">
        <f t="shared" si="0"/>
        <v>0</v>
      </c>
    </row>
    <row r="74" spans="13:13" x14ac:dyDescent="0.25">
      <c r="M74" s="265">
        <f t="shared" si="0"/>
        <v>0</v>
      </c>
    </row>
    <row r="75" spans="13:13" x14ac:dyDescent="0.25">
      <c r="M75" s="265">
        <f t="shared" ref="M75:M99" si="1">IF(B75&lt;&gt;"",1,IF(C75&lt;&gt;"",2,IF(D75&lt;&gt;"",3,0)))</f>
        <v>0</v>
      </c>
    </row>
    <row r="76" spans="13:13" x14ac:dyDescent="0.25">
      <c r="M76" s="265">
        <f t="shared" si="1"/>
        <v>0</v>
      </c>
    </row>
    <row r="77" spans="13:13" x14ac:dyDescent="0.25">
      <c r="M77" s="265">
        <f t="shared" si="1"/>
        <v>0</v>
      </c>
    </row>
    <row r="78" spans="13:13" x14ac:dyDescent="0.25">
      <c r="M78" s="265">
        <f t="shared" si="1"/>
        <v>0</v>
      </c>
    </row>
    <row r="79" spans="13:13" x14ac:dyDescent="0.25">
      <c r="M79" s="265">
        <f t="shared" si="1"/>
        <v>0</v>
      </c>
    </row>
    <row r="80" spans="13:13" x14ac:dyDescent="0.25">
      <c r="M80" s="265">
        <f t="shared" si="1"/>
        <v>0</v>
      </c>
    </row>
    <row r="81" spans="13:13" x14ac:dyDescent="0.25">
      <c r="M81" s="265">
        <f t="shared" si="1"/>
        <v>0</v>
      </c>
    </row>
    <row r="82" spans="13:13" x14ac:dyDescent="0.25">
      <c r="M82" s="265">
        <f t="shared" si="1"/>
        <v>0</v>
      </c>
    </row>
    <row r="83" spans="13:13" x14ac:dyDescent="0.25">
      <c r="M83" s="265">
        <f t="shared" si="1"/>
        <v>0</v>
      </c>
    </row>
    <row r="84" spans="13:13" x14ac:dyDescent="0.25">
      <c r="M84" s="265">
        <f t="shared" si="1"/>
        <v>0</v>
      </c>
    </row>
    <row r="85" spans="13:13" x14ac:dyDescent="0.25">
      <c r="M85" s="265">
        <f t="shared" si="1"/>
        <v>0</v>
      </c>
    </row>
    <row r="86" spans="13:13" x14ac:dyDescent="0.25">
      <c r="M86" s="265">
        <f t="shared" si="1"/>
        <v>0</v>
      </c>
    </row>
    <row r="87" spans="13:13" x14ac:dyDescent="0.25">
      <c r="M87" s="265">
        <f t="shared" si="1"/>
        <v>0</v>
      </c>
    </row>
    <row r="88" spans="13:13" x14ac:dyDescent="0.25">
      <c r="M88" s="265">
        <f t="shared" si="1"/>
        <v>0</v>
      </c>
    </row>
    <row r="89" spans="13:13" x14ac:dyDescent="0.25">
      <c r="M89" s="265">
        <f t="shared" si="1"/>
        <v>0</v>
      </c>
    </row>
    <row r="90" spans="13:13" x14ac:dyDescent="0.25">
      <c r="M90" s="265">
        <f t="shared" si="1"/>
        <v>0</v>
      </c>
    </row>
    <row r="91" spans="13:13" x14ac:dyDescent="0.25">
      <c r="M91" s="265">
        <f t="shared" si="1"/>
        <v>0</v>
      </c>
    </row>
    <row r="92" spans="13:13" x14ac:dyDescent="0.25">
      <c r="M92" s="265">
        <f t="shared" si="1"/>
        <v>0</v>
      </c>
    </row>
    <row r="93" spans="13:13" x14ac:dyDescent="0.25">
      <c r="M93" s="265">
        <f t="shared" si="1"/>
        <v>0</v>
      </c>
    </row>
    <row r="94" spans="13:13" x14ac:dyDescent="0.25">
      <c r="M94" s="265">
        <f t="shared" si="1"/>
        <v>0</v>
      </c>
    </row>
    <row r="95" spans="13:13" x14ac:dyDescent="0.25">
      <c r="M95" s="265">
        <f t="shared" si="1"/>
        <v>0</v>
      </c>
    </row>
    <row r="96" spans="13:13" x14ac:dyDescent="0.25">
      <c r="M96" s="265">
        <f t="shared" si="1"/>
        <v>0</v>
      </c>
    </row>
    <row r="97" spans="13:13" x14ac:dyDescent="0.25">
      <c r="M97" s="265">
        <f t="shared" si="1"/>
        <v>0</v>
      </c>
    </row>
    <row r="98" spans="13:13" x14ac:dyDescent="0.25">
      <c r="M98" s="265">
        <f t="shared" si="1"/>
        <v>0</v>
      </c>
    </row>
    <row r="99" spans="13:13" x14ac:dyDescent="0.25">
      <c r="M99" s="265">
        <f t="shared" si="1"/>
        <v>0</v>
      </c>
    </row>
    <row r="100" spans="13:13" ht="13.8" thickBot="1" x14ac:dyDescent="0.3">
      <c r="M100" s="265">
        <f t="shared" ref="M100" si="2">IF(B100&lt;&gt;"",1,IF(C100&lt;&gt;"",2,IF(D100&lt;&gt;"",3,0)))</f>
        <v>0</v>
      </c>
    </row>
  </sheetData>
  <phoneticPr fontId="17" type="noConversion"/>
  <conditionalFormatting sqref="B7:J100">
    <cfRule type="expression" dxfId="137" priority="1" stopIfTrue="1">
      <formula>AND($M7=1)</formula>
    </cfRule>
    <cfRule type="expression" dxfId="136" priority="2" stopIfTrue="1">
      <formula>AND($M7=2)</formula>
    </cfRule>
    <cfRule type="expression" dxfId="135" priority="3" stopIfTrue="1">
      <formula>AND($M7=3)</formula>
    </cfRule>
  </conditionalFormatting>
  <dataValidations count="3">
    <dataValidation allowBlank="1" prompt="Miten tehokkaasti palvelut tuotetaan?" sqref="I6:I100" xr:uid="{00000000-0002-0000-0D00-000000000000}"/>
    <dataValidation type="list" allowBlank="1" showInputMessage="1" showErrorMessage="1" errorTitle="Virheellinen arvo" error="Valitse listasta" promptTitle="Käyttötiheys" prompt="Miten tiheästi tätä tietojärjestelmäpalvelua käytetään tai hyödynnetään?" sqref="H6:H100" xr:uid="{00000000-0002-0000-0D00-000001000000}">
      <formula1>"Jatkuva käyttö, Tunneittain, Päivittäin, Viikoittain, Harvoin"</formula1>
    </dataValidation>
    <dataValidation type="list" allowBlank="1" showInputMessage="1" showErrorMessage="1" errorTitle="Virheellinen arvo" error="Valitse listasta" promptTitle="Onko tällaista?" prompt="Onko tällaista tietojärjestelmäpalvelua? " sqref="F6:F100" xr:uid="{00000000-0002-0000-0D00-000002000000}">
      <formula1>"Käytössä, Rajatussa käytössä, Ei ole"</formula1>
    </dataValidation>
  </dataValidations>
  <hyperlinks>
    <hyperlink ref="A1" location="Pääsivu!A1" display="⌂" xr:uid="{00000000-0004-0000-0D00-000000000000}"/>
  </hyperlinks>
  <pageMargins left="0.75" right="0.75" top="0.4" bottom="0.3" header="0.27" footer="0.24"/>
  <pageSetup paperSize="9" scale="85" orientation="landscape" verticalDpi="0"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33CC33"/>
    <outlinePr summaryBelow="0" summaryRight="0"/>
  </sheetPr>
  <dimension ref="A1:K31"/>
  <sheetViews>
    <sheetView zoomScaleNormal="100" workbookViewId="0">
      <pane ySplit="5" topLeftCell="A6" activePane="bottomLeft" state="frozen"/>
      <selection activeCell="D30" sqref="D30"/>
      <selection pane="bottomLeft" activeCell="B8" sqref="B8"/>
    </sheetView>
  </sheetViews>
  <sheetFormatPr defaultRowHeight="13.2" outlineLevelCol="1" x14ac:dyDescent="0.25"/>
  <cols>
    <col min="1" max="1" width="3" customWidth="1"/>
    <col min="2" max="2" width="50.88671875" customWidth="1"/>
    <col min="3" max="3" width="13.5546875" customWidth="1"/>
    <col min="4" max="4" width="36.44140625" customWidth="1" collapsed="1"/>
    <col min="5" max="5" width="15.44140625" hidden="1" customWidth="1" outlineLevel="1"/>
    <col min="6" max="6" width="14.33203125" hidden="1" customWidth="1" outlineLevel="1"/>
    <col min="7" max="7" width="14.88671875" hidden="1" customWidth="1" outlineLevel="1"/>
    <col min="8" max="8" width="26.5546875" hidden="1" customWidth="1" outlineLevel="1"/>
    <col min="9" max="9" width="3.44140625" customWidth="1"/>
  </cols>
  <sheetData>
    <row r="1" spans="1:11" s="83" customFormat="1" ht="22.8" x14ac:dyDescent="0.4">
      <c r="A1" s="230" t="s">
        <v>60</v>
      </c>
      <c r="B1" s="87" t="s">
        <v>254</v>
      </c>
    </row>
    <row r="3" spans="1:11" ht="13.8" x14ac:dyDescent="0.25">
      <c r="B3" s="257" t="str">
        <f>CONCATENATE("Versio ",Pääsivu!D6)</f>
        <v>Versio 0.1</v>
      </c>
      <c r="D3" s="196" t="s">
        <v>96</v>
      </c>
      <c r="E3" s="193" t="s">
        <v>70</v>
      </c>
      <c r="F3" s="194"/>
      <c r="G3" s="194"/>
      <c r="H3" s="195"/>
    </row>
    <row r="4" spans="1:11" ht="13.8" thickBot="1" x14ac:dyDescent="0.3"/>
    <row r="5" spans="1:11" ht="28.2" thickBot="1" x14ac:dyDescent="0.3">
      <c r="B5" s="355" t="s">
        <v>255</v>
      </c>
      <c r="C5" s="355" t="s">
        <v>98</v>
      </c>
      <c r="D5" s="355" t="s">
        <v>256</v>
      </c>
      <c r="E5" s="247" t="s">
        <v>241</v>
      </c>
      <c r="F5" s="249" t="s">
        <v>257</v>
      </c>
      <c r="G5" s="248" t="s">
        <v>170</v>
      </c>
      <c r="H5" s="249" t="s">
        <v>78</v>
      </c>
    </row>
    <row r="6" spans="1:11" ht="5.4" customHeight="1" x14ac:dyDescent="0.25">
      <c r="B6" s="25"/>
      <c r="C6" s="68"/>
      <c r="D6" s="259"/>
      <c r="E6" s="275"/>
      <c r="F6" s="258"/>
      <c r="G6" s="258"/>
      <c r="H6" s="259"/>
    </row>
    <row r="7" spans="1:11" ht="27.6" x14ac:dyDescent="0.25">
      <c r="B7" s="174" t="s">
        <v>258</v>
      </c>
      <c r="C7" s="175"/>
      <c r="D7" s="177"/>
      <c r="E7" s="228"/>
      <c r="F7" s="176"/>
      <c r="G7" s="176"/>
      <c r="H7" s="177"/>
      <c r="K7" s="93" t="s">
        <v>172</v>
      </c>
    </row>
    <row r="8" spans="1:11" ht="13.8" x14ac:dyDescent="0.25">
      <c r="B8" s="26" t="s">
        <v>259</v>
      </c>
      <c r="C8" s="40" t="s">
        <v>174</v>
      </c>
      <c r="D8" s="261"/>
      <c r="E8" s="283" t="s">
        <v>146</v>
      </c>
      <c r="F8" s="260" t="s">
        <v>260</v>
      </c>
      <c r="G8" s="260" t="s">
        <v>192</v>
      </c>
      <c r="H8" s="261"/>
      <c r="K8" s="93" t="s">
        <v>176</v>
      </c>
    </row>
    <row r="9" spans="1:11" ht="13.8" x14ac:dyDescent="0.25">
      <c r="B9" s="26"/>
      <c r="C9" s="40" t="s">
        <v>177</v>
      </c>
      <c r="D9" s="261"/>
      <c r="E9" s="283" t="s">
        <v>248</v>
      </c>
      <c r="F9" s="260" t="s">
        <v>261</v>
      </c>
      <c r="G9" s="260" t="s">
        <v>193</v>
      </c>
      <c r="H9" s="261"/>
      <c r="K9" s="93" t="s">
        <v>179</v>
      </c>
    </row>
    <row r="10" spans="1:11" ht="13.8" x14ac:dyDescent="0.25">
      <c r="B10" s="26"/>
      <c r="C10" s="40" t="s">
        <v>180</v>
      </c>
      <c r="D10" s="261"/>
      <c r="E10" s="283" t="s">
        <v>250</v>
      </c>
      <c r="F10" s="260" t="s">
        <v>262</v>
      </c>
      <c r="G10" s="260" t="s">
        <v>194</v>
      </c>
      <c r="H10" s="261"/>
      <c r="K10" s="93" t="s">
        <v>182</v>
      </c>
    </row>
    <row r="11" spans="1:11" ht="13.8" x14ac:dyDescent="0.25">
      <c r="B11" s="26"/>
      <c r="C11" s="40"/>
      <c r="D11" s="261"/>
      <c r="E11" s="283"/>
      <c r="F11" s="260" t="s">
        <v>263</v>
      </c>
      <c r="G11" s="260" t="s">
        <v>195</v>
      </c>
      <c r="H11" s="261"/>
      <c r="K11" s="93" t="s">
        <v>264</v>
      </c>
    </row>
    <row r="12" spans="1:11" ht="13.8" x14ac:dyDescent="0.25">
      <c r="B12" s="26"/>
      <c r="C12" s="40"/>
      <c r="D12" s="261"/>
      <c r="E12" s="283"/>
      <c r="F12" s="260"/>
      <c r="G12" s="260"/>
      <c r="H12" s="261"/>
      <c r="K12" s="93" t="s">
        <v>184</v>
      </c>
    </row>
    <row r="13" spans="1:11" ht="13.8" x14ac:dyDescent="0.25">
      <c r="B13" s="26"/>
      <c r="C13" s="40"/>
      <c r="D13" s="261"/>
      <c r="E13" s="283"/>
      <c r="F13" s="260"/>
      <c r="G13" s="260"/>
      <c r="H13" s="261"/>
      <c r="K13" s="93" t="s">
        <v>186</v>
      </c>
    </row>
    <row r="14" spans="1:11" ht="13.8" x14ac:dyDescent="0.25">
      <c r="B14" s="26"/>
      <c r="C14" s="40"/>
      <c r="D14" s="261"/>
      <c r="E14" s="283"/>
      <c r="F14" s="260"/>
      <c r="G14" s="260"/>
      <c r="H14" s="261"/>
      <c r="K14" s="93" t="s">
        <v>188</v>
      </c>
    </row>
    <row r="15" spans="1:11" ht="13.8" x14ac:dyDescent="0.25">
      <c r="B15" s="26"/>
      <c r="C15" s="40"/>
      <c r="D15" s="261"/>
      <c r="E15" s="283"/>
      <c r="F15" s="260"/>
      <c r="G15" s="260"/>
      <c r="H15" s="261"/>
      <c r="K15" s="93" t="s">
        <v>190</v>
      </c>
    </row>
    <row r="16" spans="1:11" ht="13.8" x14ac:dyDescent="0.25">
      <c r="B16" s="26"/>
      <c r="C16" s="40"/>
      <c r="D16" s="261"/>
      <c r="E16" s="283"/>
      <c r="F16" s="260"/>
      <c r="G16" s="260"/>
      <c r="H16" s="261"/>
      <c r="K16" s="93" t="s">
        <v>191</v>
      </c>
    </row>
    <row r="18" spans="2:11" ht="13.8" x14ac:dyDescent="0.25">
      <c r="B18" s="26"/>
      <c r="C18" s="40"/>
      <c r="D18" s="261"/>
      <c r="E18" s="283"/>
      <c r="F18" s="260"/>
      <c r="G18" s="260"/>
      <c r="H18" s="261"/>
      <c r="K18" s="93" t="s">
        <v>184</v>
      </c>
    </row>
    <row r="19" spans="2:11" ht="13.8" x14ac:dyDescent="0.25">
      <c r="B19" s="26"/>
      <c r="C19" s="40"/>
      <c r="D19" s="261"/>
      <c r="E19" s="283"/>
      <c r="F19" s="260"/>
      <c r="G19" s="260"/>
      <c r="H19" s="261"/>
      <c r="K19" s="93" t="s">
        <v>186</v>
      </c>
    </row>
    <row r="20" spans="2:11" ht="13.8" x14ac:dyDescent="0.25">
      <c r="B20" s="26"/>
      <c r="C20" s="40"/>
      <c r="D20" s="261"/>
      <c r="E20" s="283"/>
      <c r="F20" s="260"/>
      <c r="G20" s="260"/>
      <c r="H20" s="261"/>
      <c r="K20" s="93" t="s">
        <v>188</v>
      </c>
    </row>
    <row r="21" spans="2:11" ht="13.8" x14ac:dyDescent="0.25">
      <c r="B21" s="26"/>
      <c r="C21" s="40"/>
      <c r="D21" s="261"/>
      <c r="E21" s="283"/>
      <c r="F21" s="260"/>
      <c r="G21" s="260"/>
      <c r="H21" s="261"/>
      <c r="K21" s="93" t="s">
        <v>190</v>
      </c>
    </row>
    <row r="22" spans="2:11" ht="13.8" x14ac:dyDescent="0.25">
      <c r="B22" s="26"/>
      <c r="C22" s="40"/>
      <c r="D22" s="261"/>
      <c r="E22" s="283"/>
      <c r="F22" s="260"/>
      <c r="G22" s="260"/>
      <c r="H22" s="261"/>
      <c r="K22" s="93" t="s">
        <v>191</v>
      </c>
    </row>
    <row r="23" spans="2:11" ht="13.8" x14ac:dyDescent="0.25">
      <c r="B23" s="26"/>
      <c r="C23" s="40"/>
      <c r="D23" s="261"/>
      <c r="E23" s="283"/>
      <c r="F23" s="260"/>
      <c r="G23" s="260"/>
      <c r="H23" s="261"/>
      <c r="K23" s="173"/>
    </row>
    <row r="24" spans="2:11" ht="13.8" x14ac:dyDescent="0.25">
      <c r="B24" s="26"/>
      <c r="C24" s="40"/>
      <c r="D24" s="261"/>
      <c r="E24" s="283"/>
      <c r="F24" s="260"/>
      <c r="G24" s="260"/>
      <c r="H24" s="261"/>
      <c r="K24" s="173"/>
    </row>
    <row r="25" spans="2:11" ht="13.8" x14ac:dyDescent="0.25">
      <c r="B25" s="26"/>
      <c r="C25" s="40"/>
      <c r="D25" s="261"/>
      <c r="E25" s="283"/>
      <c r="F25" s="260"/>
      <c r="G25" s="260"/>
      <c r="H25" s="261"/>
    </row>
    <row r="26" spans="2:11" ht="13.8" x14ac:dyDescent="0.25">
      <c r="B26" s="26"/>
      <c r="C26" s="40"/>
      <c r="D26" s="261"/>
      <c r="E26" s="283"/>
      <c r="F26" s="260"/>
      <c r="G26" s="260"/>
      <c r="H26" s="261"/>
    </row>
    <row r="27" spans="2:11" ht="13.8" x14ac:dyDescent="0.25">
      <c r="B27" s="26"/>
      <c r="C27" s="40"/>
      <c r="D27" s="261"/>
      <c r="E27" s="283"/>
      <c r="F27" s="260"/>
      <c r="G27" s="260"/>
      <c r="H27" s="261"/>
    </row>
    <row r="28" spans="2:11" ht="13.8" x14ac:dyDescent="0.25">
      <c r="B28" s="26"/>
      <c r="C28" s="40"/>
      <c r="D28" s="261"/>
      <c r="E28" s="283"/>
      <c r="F28" s="260"/>
      <c r="G28" s="260"/>
      <c r="H28" s="261"/>
    </row>
    <row r="29" spans="2:11" ht="13.8" x14ac:dyDescent="0.25">
      <c r="B29" s="26"/>
      <c r="C29" s="40"/>
      <c r="D29" s="261"/>
      <c r="E29" s="283"/>
      <c r="F29" s="260"/>
      <c r="G29" s="260"/>
      <c r="H29" s="261"/>
    </row>
    <row r="30" spans="2:11" ht="13.8" x14ac:dyDescent="0.25">
      <c r="B30" s="174" t="s">
        <v>265</v>
      </c>
      <c r="C30" s="176"/>
      <c r="D30" s="177"/>
      <c r="E30" s="228"/>
      <c r="F30" s="176"/>
      <c r="G30" s="176"/>
      <c r="H30" s="177"/>
    </row>
    <row r="31" spans="2:11" ht="13.8" x14ac:dyDescent="0.25">
      <c r="B31" s="26" t="s">
        <v>259</v>
      </c>
      <c r="C31" s="40"/>
      <c r="D31" s="261"/>
      <c r="E31" s="283"/>
      <c r="F31" s="260"/>
      <c r="G31" s="260"/>
      <c r="H31" s="261"/>
    </row>
  </sheetData>
  <conditionalFormatting sqref="C7:C29">
    <cfRule type="cellIs" dxfId="134" priority="28" stopIfTrue="1" operator="equal">
      <formula>"Toivottu"</formula>
    </cfRule>
    <cfRule type="cellIs" dxfId="133" priority="29" stopIfTrue="1" operator="equal">
      <formula>"Hyödyllinen"</formula>
    </cfRule>
    <cfRule type="cellIs" dxfId="132" priority="30" stopIfTrue="1" operator="equal">
      <formula>"Välttämätön"</formula>
    </cfRule>
  </conditionalFormatting>
  <conditionalFormatting sqref="C31:C93">
    <cfRule type="cellIs" dxfId="131" priority="7" stopIfTrue="1" operator="equal">
      <formula>"Toivottu"</formula>
    </cfRule>
    <cfRule type="cellIs" dxfId="130" priority="20" stopIfTrue="1" operator="equal">
      <formula>"Hyödyllinen"</formula>
    </cfRule>
    <cfRule type="cellIs" dxfId="129" priority="21" stopIfTrue="1" operator="equal">
      <formula>"Välttämätön"</formula>
    </cfRule>
  </conditionalFormatting>
  <conditionalFormatting sqref="C62:C88">
    <cfRule type="cellIs" dxfId="128" priority="8" stopIfTrue="1" operator="equal">
      <formula>"Hyödyllinen"</formula>
    </cfRule>
    <cfRule type="cellIs" dxfId="127" priority="9" stopIfTrue="1" operator="equal">
      <formula>"Välttämätön"</formula>
    </cfRule>
  </conditionalFormatting>
  <dataValidations count="4">
    <dataValidation type="list" allowBlank="1" showInputMessage="1" showErrorMessage="1" errorTitle="Virheellinen valinta" error="Valitse listasta" promptTitle="Toteutumisen nykytila" prompt="- Toteutunut_x000a_- Toteutunut osin_x000a_- Ei toteutunut_x000a_- Ei aiota toteuttaa" sqref="G7:G29 G31:G93" xr:uid="{00000000-0002-0000-0E00-000000000000}">
      <formula1>"Toteutunut, Toteutunut osin, Ei toteutunut, Ei aiota toteuttaa"</formula1>
    </dataValidation>
    <dataValidation type="list" allowBlank="1" showInputMessage="1" showErrorMessage="1" errorTitle="Virheellinen valinta" error="Valitse listasta" promptTitle="Prioriteetti" prompt="- Välttämätön_x000a_- Hyödyllinen_x000a_- Toivottu" sqref="C7:C29 C31:C93" xr:uid="{00000000-0002-0000-0E00-000001000000}">
      <formula1>"Välttämätön, Hyödyllinen, Toivottu"</formula1>
    </dataValidation>
    <dataValidation type="list" allowBlank="1" showInputMessage="1" showErrorMessage="1" errorTitle="Virheellinen arvo" error="Valitse listasta" promptTitle="Onko tällaista?" prompt="Onko tällaista tietojärjestelmäpalvelua? " sqref="E8:E29 E31:E93" xr:uid="{00000000-0002-0000-0E00-000002000000}">
      <formula1>"Käytössä, Rajatussa käytössä, Ei ole"</formula1>
    </dataValidation>
    <dataValidation type="list" allowBlank="1" showInputMessage="1" showErrorMessage="1" errorTitle="Virheellinen valinta" error="Valitse listasta" promptTitle="Onko teknologiaan osaamista?" prompt="- Hyvää osaamista_x000a_- Perusosaamista_x000a_- Vähän osaamista_x000a_- Ei osaamista" sqref="F8:F29 F31:F93" xr:uid="{00000000-0002-0000-0E00-000003000000}">
      <formula1>"Hyvää osaamista, Perusosaamista, Vähän osaamista, Ei osaamista"</formula1>
    </dataValidation>
  </dataValidations>
  <hyperlinks>
    <hyperlink ref="A1" location="Pääsivu!A1" display="⌂" xr:uid="{00000000-0004-0000-0E00-000000000000}"/>
  </hyperlinks>
  <pageMargins left="0.39" right="0.25" top="0.28000000000000003" bottom="0.33" header="0.21" footer="0.24"/>
  <pageSetup paperSize="9" scale="90" orientation="landscape" verticalDpi="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2C1CA4"/>
    <outlinePr summaryBelow="0" summaryRight="0"/>
  </sheetPr>
  <dimension ref="A1:O101"/>
  <sheetViews>
    <sheetView workbookViewId="0">
      <pane ySplit="5" topLeftCell="A6" activePane="bottomLeft" state="frozen"/>
      <selection activeCell="E35" sqref="E35"/>
      <selection pane="bottomLeft" activeCell="H36" sqref="H36"/>
    </sheetView>
  </sheetViews>
  <sheetFormatPr defaultColWidth="8.88671875" defaultRowHeight="13.2" outlineLevelCol="1" x14ac:dyDescent="0.25"/>
  <cols>
    <col min="1" max="1" width="2.5546875" customWidth="1"/>
    <col min="2" max="3" width="2.44140625" customWidth="1"/>
    <col min="4" max="4" width="2.6640625" customWidth="1"/>
    <col min="5" max="5" width="41.5546875" customWidth="1"/>
    <col min="6" max="6" width="18.109375" customWidth="1"/>
    <col min="7" max="7" width="40.5546875" customWidth="1"/>
    <col min="8" max="8" width="30" customWidth="1" collapsed="1"/>
    <col min="9" max="9" width="35.33203125" hidden="1" customWidth="1" outlineLevel="1"/>
    <col min="10" max="11" width="36.44140625" hidden="1" customWidth="1" outlineLevel="1"/>
    <col min="12" max="12" width="34.6640625" hidden="1" customWidth="1" outlineLevel="1"/>
  </cols>
  <sheetData>
    <row r="1" spans="1:15" s="99" customFormat="1" ht="22.8" x14ac:dyDescent="0.4">
      <c r="A1" s="330" t="s">
        <v>60</v>
      </c>
      <c r="B1" s="280" t="s">
        <v>29</v>
      </c>
      <c r="G1" s="281" t="s">
        <v>266</v>
      </c>
    </row>
    <row r="2" spans="1:15" ht="4.5" customHeight="1" x14ac:dyDescent="0.25"/>
    <row r="3" spans="1:15" ht="13.8" x14ac:dyDescent="0.25">
      <c r="B3" s="257" t="str">
        <f>CONCATENATE("Versio ",Pääsivu!D6)</f>
        <v>Versio 0.1</v>
      </c>
      <c r="F3" s="264" t="str">
        <f>Pääsivu!D7</f>
        <v>1.1.202X</v>
      </c>
      <c r="H3" s="196" t="s">
        <v>96</v>
      </c>
      <c r="I3" s="193" t="s">
        <v>70</v>
      </c>
      <c r="J3" s="194"/>
      <c r="K3" s="194"/>
      <c r="L3" s="195"/>
    </row>
    <row r="4" spans="1:15" ht="15" customHeight="1" thickBot="1" x14ac:dyDescent="0.3"/>
    <row r="5" spans="1:15" ht="21.75" customHeight="1" thickBot="1" x14ac:dyDescent="0.3">
      <c r="B5" s="444" t="s">
        <v>29</v>
      </c>
      <c r="C5" s="444"/>
      <c r="D5" s="444"/>
      <c r="E5" s="444"/>
      <c r="F5" s="355" t="s">
        <v>267</v>
      </c>
      <c r="G5" s="355" t="s">
        <v>268</v>
      </c>
      <c r="H5" s="355" t="s">
        <v>269</v>
      </c>
      <c r="I5" s="247" t="s">
        <v>270</v>
      </c>
      <c r="J5" s="249" t="s">
        <v>271</v>
      </c>
      <c r="K5" s="249" t="s">
        <v>22</v>
      </c>
      <c r="L5" s="249" t="s">
        <v>78</v>
      </c>
    </row>
    <row r="6" spans="1:15" ht="12.9" customHeight="1" x14ac:dyDescent="0.25">
      <c r="B6" s="266" t="s">
        <v>272</v>
      </c>
      <c r="C6" s="274"/>
      <c r="D6" s="336"/>
      <c r="E6" s="275"/>
      <c r="F6" s="262"/>
      <c r="G6" s="258"/>
      <c r="H6" s="259"/>
      <c r="I6" s="275"/>
      <c r="J6" s="258"/>
      <c r="K6" s="258"/>
      <c r="L6" s="259"/>
      <c r="O6" s="265">
        <f t="shared" ref="O6:O80" si="0">IF(B6&lt;&gt;"",1,IF(C6&lt;&gt;"",2,IF(E6&lt;&gt;"",3,0)))</f>
        <v>1</v>
      </c>
    </row>
    <row r="7" spans="1:15" ht="13.8" x14ac:dyDescent="0.25">
      <c r="B7" s="267"/>
      <c r="C7" s="276" t="s">
        <v>273</v>
      </c>
      <c r="D7" s="337"/>
      <c r="E7" s="277"/>
      <c r="F7" s="75"/>
      <c r="G7" s="260"/>
      <c r="H7" s="261"/>
      <c r="I7" s="283"/>
      <c r="J7" s="260"/>
      <c r="K7" s="260"/>
      <c r="L7" s="261"/>
      <c r="O7" s="265">
        <f t="shared" si="0"/>
        <v>2</v>
      </c>
    </row>
    <row r="8" spans="1:15" ht="13.8" x14ac:dyDescent="0.25">
      <c r="B8" s="267"/>
      <c r="C8" s="276"/>
      <c r="D8" s="337" t="s">
        <v>274</v>
      </c>
      <c r="E8" s="277"/>
      <c r="F8" s="75"/>
      <c r="G8" s="260"/>
      <c r="H8" s="261"/>
      <c r="I8" s="283"/>
      <c r="J8" s="260"/>
      <c r="K8" s="260"/>
      <c r="L8" s="261"/>
      <c r="O8" s="265">
        <f t="shared" si="0"/>
        <v>0</v>
      </c>
    </row>
    <row r="9" spans="1:15" ht="13.8" x14ac:dyDescent="0.25">
      <c r="B9" s="267"/>
      <c r="C9" s="276"/>
      <c r="D9" s="337"/>
      <c r="E9" s="277" t="s">
        <v>275</v>
      </c>
      <c r="F9" s="75"/>
      <c r="G9" s="260"/>
      <c r="H9" s="261"/>
      <c r="I9" s="283"/>
      <c r="J9" s="260"/>
      <c r="K9" s="260"/>
      <c r="L9" s="261"/>
      <c r="O9" s="265">
        <f t="shared" si="0"/>
        <v>3</v>
      </c>
    </row>
    <row r="10" spans="1:15" ht="13.8" x14ac:dyDescent="0.25">
      <c r="B10" s="267"/>
      <c r="C10" s="276"/>
      <c r="D10" s="337"/>
      <c r="E10" s="277"/>
      <c r="F10" s="75"/>
      <c r="G10" s="260"/>
      <c r="H10" s="261"/>
      <c r="I10" s="283"/>
      <c r="J10" s="260"/>
      <c r="K10" s="260"/>
      <c r="L10" s="261"/>
      <c r="O10" s="265">
        <f>IF(B10&lt;&gt;"",1,IF(C10&lt;&gt;"",2,IF(E10&lt;&gt;"",3,0)))</f>
        <v>0</v>
      </c>
    </row>
    <row r="11" spans="1:15" ht="13.8" x14ac:dyDescent="0.25">
      <c r="B11" s="267"/>
      <c r="C11" s="276"/>
      <c r="D11" s="337"/>
      <c r="E11" s="277"/>
      <c r="F11" s="75"/>
      <c r="G11" s="260"/>
      <c r="H11" s="261"/>
      <c r="I11" s="283"/>
      <c r="J11" s="260"/>
      <c r="K11" s="260"/>
      <c r="L11" s="261"/>
      <c r="O11" s="265">
        <f>IF(B11&lt;&gt;"",1,IF(C11&lt;&gt;"",2,IF(E11&lt;&gt;"",3,0)))</f>
        <v>0</v>
      </c>
    </row>
    <row r="12" spans="1:15" ht="13.8" x14ac:dyDescent="0.25">
      <c r="B12" s="267"/>
      <c r="C12" s="276"/>
      <c r="D12" s="337"/>
      <c r="E12" s="277"/>
      <c r="F12" s="75"/>
      <c r="G12" s="260"/>
      <c r="H12" s="261"/>
      <c r="I12" s="283"/>
      <c r="J12" s="260"/>
      <c r="K12" s="260"/>
      <c r="L12" s="261"/>
      <c r="O12" s="265">
        <f>IF(B12&lt;&gt;"",1,IF(C12&lt;&gt;"",2,IF(E12&lt;&gt;"",3,0)))</f>
        <v>0</v>
      </c>
    </row>
    <row r="13" spans="1:15" ht="13.8" x14ac:dyDescent="0.25">
      <c r="B13" s="267"/>
      <c r="C13" s="276"/>
      <c r="D13" s="337"/>
      <c r="E13" s="277"/>
      <c r="F13" s="75"/>
      <c r="G13" s="260"/>
      <c r="H13" s="261"/>
      <c r="I13" s="283"/>
      <c r="J13" s="260"/>
      <c r="K13" s="260"/>
      <c r="L13" s="261"/>
      <c r="O13" s="265">
        <f>IF(B13&lt;&gt;"",1,IF(C13&lt;&gt;"",2,IF(E13&lt;&gt;"",3,0)))</f>
        <v>0</v>
      </c>
    </row>
    <row r="14" spans="1:15" ht="13.8" x14ac:dyDescent="0.25">
      <c r="B14" s="267"/>
      <c r="C14" s="276"/>
      <c r="D14" s="337"/>
      <c r="E14" s="277"/>
      <c r="F14" s="75"/>
      <c r="G14" s="260"/>
      <c r="H14" s="261"/>
      <c r="I14" s="283"/>
      <c r="J14" s="260"/>
      <c r="K14" s="260"/>
      <c r="L14" s="261"/>
      <c r="O14" s="265">
        <f>IF(B14&lt;&gt;"",1,IF(C14&lt;&gt;"",2,IF(E14&lt;&gt;"",3,0)))</f>
        <v>0</v>
      </c>
    </row>
    <row r="15" spans="1:15" ht="13.8" x14ac:dyDescent="0.25">
      <c r="B15" s="267"/>
      <c r="C15" s="276"/>
      <c r="D15" s="337"/>
      <c r="E15" s="277"/>
      <c r="F15" s="75"/>
      <c r="G15" s="260"/>
      <c r="H15" s="261"/>
      <c r="I15" s="283"/>
      <c r="J15" s="260"/>
      <c r="K15" s="260"/>
      <c r="L15" s="261"/>
      <c r="O15" s="265">
        <f t="shared" si="0"/>
        <v>0</v>
      </c>
    </row>
    <row r="16" spans="1:15" ht="13.8" x14ac:dyDescent="0.25">
      <c r="B16" s="267"/>
      <c r="C16" s="276"/>
      <c r="D16" s="337"/>
      <c r="E16" s="277"/>
      <c r="F16" s="75"/>
      <c r="G16" s="260"/>
      <c r="H16" s="261"/>
      <c r="I16" s="283"/>
      <c r="J16" s="260"/>
      <c r="K16" s="260"/>
      <c r="L16" s="261"/>
      <c r="O16" s="265">
        <f t="shared" si="0"/>
        <v>0</v>
      </c>
    </row>
    <row r="17" spans="15:15" x14ac:dyDescent="0.25">
      <c r="O17" s="265">
        <f t="shared" si="0"/>
        <v>0</v>
      </c>
    </row>
    <row r="18" spans="15:15" x14ac:dyDescent="0.25">
      <c r="O18" s="265">
        <f t="shared" si="0"/>
        <v>0</v>
      </c>
    </row>
    <row r="19" spans="15:15" x14ac:dyDescent="0.25">
      <c r="O19" s="265">
        <f t="shared" si="0"/>
        <v>0</v>
      </c>
    </row>
    <row r="20" spans="15:15" x14ac:dyDescent="0.25">
      <c r="O20" s="265">
        <f t="shared" si="0"/>
        <v>0</v>
      </c>
    </row>
    <row r="21" spans="15:15" x14ac:dyDescent="0.25">
      <c r="O21" s="265">
        <f t="shared" si="0"/>
        <v>0</v>
      </c>
    </row>
    <row r="22" spans="15:15" x14ac:dyDescent="0.25">
      <c r="O22" s="265">
        <f t="shared" si="0"/>
        <v>0</v>
      </c>
    </row>
    <row r="23" spans="15:15" x14ac:dyDescent="0.25">
      <c r="O23" s="265">
        <f t="shared" si="0"/>
        <v>0</v>
      </c>
    </row>
    <row r="24" spans="15:15" x14ac:dyDescent="0.25">
      <c r="O24" s="265">
        <f t="shared" si="0"/>
        <v>0</v>
      </c>
    </row>
    <row r="25" spans="15:15" x14ac:dyDescent="0.25">
      <c r="O25" s="265">
        <f t="shared" si="0"/>
        <v>0</v>
      </c>
    </row>
    <row r="26" spans="15:15" x14ac:dyDescent="0.25">
      <c r="O26" s="265">
        <f t="shared" si="0"/>
        <v>0</v>
      </c>
    </row>
    <row r="27" spans="15:15" x14ac:dyDescent="0.25">
      <c r="O27" s="265">
        <f t="shared" si="0"/>
        <v>0</v>
      </c>
    </row>
    <row r="28" spans="15:15" x14ac:dyDescent="0.25">
      <c r="O28" s="265">
        <f t="shared" si="0"/>
        <v>0</v>
      </c>
    </row>
    <row r="29" spans="15:15" x14ac:dyDescent="0.25">
      <c r="O29" s="265">
        <f t="shared" si="0"/>
        <v>0</v>
      </c>
    </row>
    <row r="30" spans="15:15" x14ac:dyDescent="0.25">
      <c r="O30" s="265">
        <f>IF(B30&lt;&gt;"",1,IF(C30&lt;&gt;"",2,IF(E30&lt;&gt;"",3,0)))</f>
        <v>0</v>
      </c>
    </row>
    <row r="31" spans="15:15" x14ac:dyDescent="0.25">
      <c r="O31" s="265">
        <f>IF(B31&lt;&gt;"",1,IF(C31&lt;&gt;"",2,IF(E31&lt;&gt;"",3,0)))</f>
        <v>0</v>
      </c>
    </row>
    <row r="32" spans="15:15" x14ac:dyDescent="0.25">
      <c r="O32" s="265">
        <f>IF(B32&lt;&gt;"",1,IF(C32&lt;&gt;"",2,IF(E32&lt;&gt;"",3,0)))</f>
        <v>0</v>
      </c>
    </row>
    <row r="33" spans="15:15" x14ac:dyDescent="0.25">
      <c r="O33" s="265">
        <f>IF(B33&lt;&gt;"",1,IF(C33&lt;&gt;"",2,IF(E33&lt;&gt;"",3,0)))</f>
        <v>0</v>
      </c>
    </row>
    <row r="34" spans="15:15" x14ac:dyDescent="0.25">
      <c r="O34" s="265">
        <f t="shared" si="0"/>
        <v>0</v>
      </c>
    </row>
    <row r="35" spans="15:15" x14ac:dyDescent="0.25">
      <c r="O35" s="265">
        <f t="shared" si="0"/>
        <v>0</v>
      </c>
    </row>
    <row r="36" spans="15:15" x14ac:dyDescent="0.25">
      <c r="O36" s="265">
        <f t="shared" si="0"/>
        <v>0</v>
      </c>
    </row>
    <row r="37" spans="15:15" x14ac:dyDescent="0.25">
      <c r="O37" s="265">
        <f>IF(B37&lt;&gt;"",1,IF(C37&lt;&gt;"",2,IF(E37&lt;&gt;"",3,0)))</f>
        <v>0</v>
      </c>
    </row>
    <row r="38" spans="15:15" x14ac:dyDescent="0.25">
      <c r="O38" s="265">
        <f t="shared" si="0"/>
        <v>0</v>
      </c>
    </row>
    <row r="39" spans="15:15" x14ac:dyDescent="0.25">
      <c r="O39" s="265">
        <f t="shared" si="0"/>
        <v>0</v>
      </c>
    </row>
    <row r="40" spans="15:15" x14ac:dyDescent="0.25">
      <c r="O40" s="265">
        <f t="shared" si="0"/>
        <v>0</v>
      </c>
    </row>
    <row r="41" spans="15:15" x14ac:dyDescent="0.25">
      <c r="O41" s="265">
        <f t="shared" si="0"/>
        <v>0</v>
      </c>
    </row>
    <row r="42" spans="15:15" x14ac:dyDescent="0.25">
      <c r="O42" s="265">
        <f t="shared" si="0"/>
        <v>0</v>
      </c>
    </row>
    <row r="43" spans="15:15" x14ac:dyDescent="0.25">
      <c r="O43" s="265">
        <f t="shared" si="0"/>
        <v>0</v>
      </c>
    </row>
    <row r="44" spans="15:15" x14ac:dyDescent="0.25">
      <c r="O44" s="265">
        <f t="shared" si="0"/>
        <v>0</v>
      </c>
    </row>
    <row r="45" spans="15:15" x14ac:dyDescent="0.25">
      <c r="O45" s="265">
        <f>IF(B45&lt;&gt;"",1,IF(C45&lt;&gt;"",2,IF(E45&lt;&gt;"",3,0)))</f>
        <v>0</v>
      </c>
    </row>
    <row r="46" spans="15:15" collapsed="1" x14ac:dyDescent="0.25">
      <c r="O46" s="265">
        <f>IF(B46&lt;&gt;"",1,IF(C46&lt;&gt;"",2,IF(E46&lt;&gt;"",3,0)))</f>
        <v>0</v>
      </c>
    </row>
    <row r="47" spans="15:15" x14ac:dyDescent="0.25">
      <c r="O47" s="265">
        <f>IF(B47&lt;&gt;"",1,IF(C47&lt;&gt;"",2,IF(E47&lt;&gt;"",3,0)))</f>
        <v>0</v>
      </c>
    </row>
    <row r="48" spans="15:15" x14ac:dyDescent="0.25">
      <c r="O48" s="265">
        <f>IF(B48&lt;&gt;"",1,IF(C48&lt;&gt;"",2,IF(E48&lt;&gt;"",3,0)))</f>
        <v>0</v>
      </c>
    </row>
    <row r="49" spans="15:15" x14ac:dyDescent="0.25">
      <c r="O49" s="265">
        <f>IF(B49&lt;&gt;"",1,IF(C49&lt;&gt;"",2,IF(E49&lt;&gt;"",3,0)))</f>
        <v>0</v>
      </c>
    </row>
    <row r="50" spans="15:15" x14ac:dyDescent="0.25">
      <c r="O50" s="265">
        <f t="shared" si="0"/>
        <v>0</v>
      </c>
    </row>
    <row r="51" spans="15:15" x14ac:dyDescent="0.25">
      <c r="O51" s="265">
        <f t="shared" si="0"/>
        <v>0</v>
      </c>
    </row>
    <row r="52" spans="15:15" x14ac:dyDescent="0.25">
      <c r="O52" s="265">
        <f t="shared" si="0"/>
        <v>0</v>
      </c>
    </row>
    <row r="53" spans="15:15" x14ac:dyDescent="0.25">
      <c r="O53" s="265">
        <f t="shared" si="0"/>
        <v>0</v>
      </c>
    </row>
    <row r="54" spans="15:15" x14ac:dyDescent="0.25">
      <c r="O54" s="265">
        <f t="shared" si="0"/>
        <v>0</v>
      </c>
    </row>
    <row r="55" spans="15:15" x14ac:dyDescent="0.25">
      <c r="O55" s="265">
        <f t="shared" si="0"/>
        <v>0</v>
      </c>
    </row>
    <row r="56" spans="15:15" x14ac:dyDescent="0.25">
      <c r="O56" s="265">
        <f t="shared" si="0"/>
        <v>0</v>
      </c>
    </row>
    <row r="57" spans="15:15" x14ac:dyDescent="0.25">
      <c r="O57" s="265">
        <f t="shared" si="0"/>
        <v>0</v>
      </c>
    </row>
    <row r="58" spans="15:15" x14ac:dyDescent="0.25">
      <c r="O58" s="265">
        <f t="shared" si="0"/>
        <v>0</v>
      </c>
    </row>
    <row r="59" spans="15:15" x14ac:dyDescent="0.25">
      <c r="O59" s="265">
        <f t="shared" si="0"/>
        <v>0</v>
      </c>
    </row>
    <row r="60" spans="15:15" x14ac:dyDescent="0.25">
      <c r="O60" s="265">
        <f t="shared" si="0"/>
        <v>0</v>
      </c>
    </row>
    <row r="61" spans="15:15" x14ac:dyDescent="0.25">
      <c r="O61" s="265">
        <f t="shared" si="0"/>
        <v>0</v>
      </c>
    </row>
    <row r="62" spans="15:15" x14ac:dyDescent="0.25">
      <c r="O62" s="265">
        <f t="shared" si="0"/>
        <v>0</v>
      </c>
    </row>
    <row r="63" spans="15:15" x14ac:dyDescent="0.25">
      <c r="O63" s="265">
        <f t="shared" si="0"/>
        <v>0</v>
      </c>
    </row>
    <row r="64" spans="15:15" x14ac:dyDescent="0.25">
      <c r="O64" s="265">
        <f t="shared" si="0"/>
        <v>0</v>
      </c>
    </row>
    <row r="65" spans="15:15" x14ac:dyDescent="0.25">
      <c r="O65" s="265">
        <f t="shared" si="0"/>
        <v>0</v>
      </c>
    </row>
    <row r="66" spans="15:15" x14ac:dyDescent="0.25">
      <c r="O66" s="265">
        <f t="shared" si="0"/>
        <v>0</v>
      </c>
    </row>
    <row r="67" spans="15:15" x14ac:dyDescent="0.25">
      <c r="O67" s="265">
        <f t="shared" si="0"/>
        <v>0</v>
      </c>
    </row>
    <row r="68" spans="15:15" x14ac:dyDescent="0.25">
      <c r="O68" s="265">
        <f t="shared" si="0"/>
        <v>0</v>
      </c>
    </row>
    <row r="69" spans="15:15" x14ac:dyDescent="0.25">
      <c r="O69" s="265">
        <f t="shared" si="0"/>
        <v>0</v>
      </c>
    </row>
    <row r="70" spans="15:15" x14ac:dyDescent="0.25">
      <c r="O70" s="265">
        <f t="shared" si="0"/>
        <v>0</v>
      </c>
    </row>
    <row r="71" spans="15:15" x14ac:dyDescent="0.25">
      <c r="O71" s="265">
        <f t="shared" si="0"/>
        <v>0</v>
      </c>
    </row>
    <row r="72" spans="15:15" x14ac:dyDescent="0.25">
      <c r="O72" s="265">
        <f t="shared" si="0"/>
        <v>0</v>
      </c>
    </row>
    <row r="73" spans="15:15" x14ac:dyDescent="0.25">
      <c r="O73" s="265">
        <f t="shared" si="0"/>
        <v>0</v>
      </c>
    </row>
    <row r="74" spans="15:15" x14ac:dyDescent="0.25">
      <c r="O74" s="265">
        <f t="shared" si="0"/>
        <v>0</v>
      </c>
    </row>
    <row r="75" spans="15:15" x14ac:dyDescent="0.25">
      <c r="O75" s="265">
        <f t="shared" si="0"/>
        <v>0</v>
      </c>
    </row>
    <row r="76" spans="15:15" x14ac:dyDescent="0.25">
      <c r="O76" s="265">
        <f t="shared" si="0"/>
        <v>0</v>
      </c>
    </row>
    <row r="77" spans="15:15" x14ac:dyDescent="0.25">
      <c r="O77" s="265">
        <f t="shared" si="0"/>
        <v>0</v>
      </c>
    </row>
    <row r="78" spans="15:15" x14ac:dyDescent="0.25">
      <c r="O78" s="265">
        <f t="shared" si="0"/>
        <v>0</v>
      </c>
    </row>
    <row r="79" spans="15:15" x14ac:dyDescent="0.25">
      <c r="O79" s="265">
        <f t="shared" si="0"/>
        <v>0</v>
      </c>
    </row>
    <row r="80" spans="15:15" x14ac:dyDescent="0.25">
      <c r="O80" s="265">
        <f t="shared" si="0"/>
        <v>0</v>
      </c>
    </row>
    <row r="81" spans="15:15" x14ac:dyDescent="0.25">
      <c r="O81" s="265">
        <f>IF(B81&lt;&gt;"",1,IF(C81&lt;&gt;"",2,IF(E81&lt;&gt;"",3,0)))</f>
        <v>0</v>
      </c>
    </row>
    <row r="82" spans="15:15" x14ac:dyDescent="0.25">
      <c r="O82" s="265">
        <f t="shared" ref="O82:O99" si="1">IF(B82&lt;&gt;"",1,IF(C82&lt;&gt;"",2,IF(E82&lt;&gt;"",3,0)))</f>
        <v>0</v>
      </c>
    </row>
    <row r="83" spans="15:15" x14ac:dyDescent="0.25">
      <c r="O83" s="265">
        <f t="shared" si="1"/>
        <v>0</v>
      </c>
    </row>
    <row r="84" spans="15:15" x14ac:dyDescent="0.25">
      <c r="O84" s="265">
        <f t="shared" si="1"/>
        <v>0</v>
      </c>
    </row>
    <row r="85" spans="15:15" x14ac:dyDescent="0.25">
      <c r="O85" s="265">
        <f t="shared" si="1"/>
        <v>0</v>
      </c>
    </row>
    <row r="86" spans="15:15" x14ac:dyDescent="0.25">
      <c r="O86" s="265">
        <f t="shared" si="1"/>
        <v>0</v>
      </c>
    </row>
    <row r="87" spans="15:15" x14ac:dyDescent="0.25">
      <c r="O87" s="265">
        <f t="shared" si="1"/>
        <v>0</v>
      </c>
    </row>
    <row r="88" spans="15:15" x14ac:dyDescent="0.25">
      <c r="O88" s="265">
        <f t="shared" si="1"/>
        <v>0</v>
      </c>
    </row>
    <row r="89" spans="15:15" collapsed="1" x14ac:dyDescent="0.25">
      <c r="O89" s="265">
        <f t="shared" si="1"/>
        <v>0</v>
      </c>
    </row>
    <row r="90" spans="15:15" x14ac:dyDescent="0.25">
      <c r="O90" s="265">
        <f t="shared" si="1"/>
        <v>0</v>
      </c>
    </row>
    <row r="91" spans="15:15" x14ac:dyDescent="0.25">
      <c r="O91" s="265">
        <f t="shared" si="1"/>
        <v>0</v>
      </c>
    </row>
    <row r="92" spans="15:15" x14ac:dyDescent="0.25">
      <c r="O92" s="265">
        <f t="shared" si="1"/>
        <v>0</v>
      </c>
    </row>
    <row r="93" spans="15:15" x14ac:dyDescent="0.25">
      <c r="O93" s="265">
        <f t="shared" si="1"/>
        <v>0</v>
      </c>
    </row>
    <row r="94" spans="15:15" x14ac:dyDescent="0.25">
      <c r="O94" s="265">
        <f t="shared" si="1"/>
        <v>0</v>
      </c>
    </row>
    <row r="95" spans="15:15" x14ac:dyDescent="0.25">
      <c r="O95" s="265">
        <f t="shared" si="1"/>
        <v>0</v>
      </c>
    </row>
    <row r="96" spans="15:15" x14ac:dyDescent="0.25">
      <c r="O96" s="265">
        <f t="shared" si="1"/>
        <v>0</v>
      </c>
    </row>
    <row r="97" spans="15:15" x14ac:dyDescent="0.25">
      <c r="O97" s="265">
        <f t="shared" si="1"/>
        <v>0</v>
      </c>
    </row>
    <row r="98" spans="15:15" x14ac:dyDescent="0.25">
      <c r="O98" s="265">
        <f t="shared" si="1"/>
        <v>0</v>
      </c>
    </row>
    <row r="99" spans="15:15" x14ac:dyDescent="0.25">
      <c r="O99" s="265">
        <f t="shared" si="1"/>
        <v>0</v>
      </c>
    </row>
    <row r="100" spans="15:15" x14ac:dyDescent="0.25">
      <c r="O100" s="265">
        <f t="shared" ref="O100:O101" si="2">IF(B100&lt;&gt;"",1,IF(C100&lt;&gt;"",2,IF(E100&lt;&gt;"",3,0)))</f>
        <v>0</v>
      </c>
    </row>
    <row r="101" spans="15:15" ht="13.8" thickBot="1" x14ac:dyDescent="0.3">
      <c r="O101" s="265">
        <f t="shared" si="2"/>
        <v>0</v>
      </c>
    </row>
  </sheetData>
  <mergeCells count="1">
    <mergeCell ref="B5:E5"/>
  </mergeCells>
  <conditionalFormatting sqref="B7:L99">
    <cfRule type="expression" dxfId="126" priority="4" stopIfTrue="1">
      <formula>AND($O7=2)</formula>
    </cfRule>
    <cfRule type="expression" dxfId="125" priority="5" stopIfTrue="1">
      <formula>AND($O7=3)</formula>
    </cfRule>
  </conditionalFormatting>
  <conditionalFormatting sqref="E6:E8 B6:D101 F6:L101 E10:E101">
    <cfRule type="expression" dxfId="124" priority="13" stopIfTrue="1">
      <formula>AND($O6=1)</formula>
    </cfRule>
    <cfRule type="expression" dxfId="123" priority="14" stopIfTrue="1">
      <formula>AND($O6=2)</formula>
    </cfRule>
    <cfRule type="expression" dxfId="122" priority="15" stopIfTrue="1">
      <formula>AND($O6=3)</formula>
    </cfRule>
  </conditionalFormatting>
  <conditionalFormatting sqref="E9">
    <cfRule type="expression" dxfId="121" priority="1" stopIfTrue="1">
      <formula>AND($O9=2)</formula>
    </cfRule>
    <cfRule type="expression" dxfId="120" priority="2" stopIfTrue="1">
      <formula>AND($O9=3)</formula>
    </cfRule>
    <cfRule type="expression" dxfId="119" priority="3" stopIfTrue="1">
      <formula>AND($O9=1)</formula>
    </cfRule>
  </conditionalFormatting>
  <dataValidations count="1">
    <dataValidation allowBlank="1" prompt="Miten tehokkaasti palvelut tuotetaan?" sqref="J6:K101" xr:uid="{00000000-0002-0000-0F00-000000000000}"/>
  </dataValidations>
  <hyperlinks>
    <hyperlink ref="A1" location="Pääsivu!A1" display="⌂" xr:uid="{00000000-0004-0000-0F00-000000000000}"/>
  </hyperlinks>
  <pageMargins left="0.75" right="0.75" top="0.4" bottom="0.3" header="0.27" footer="0.24"/>
  <pageSetup paperSize="9" scale="85" orientation="landscape" verticalDpi="0"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2C1CA4"/>
    <outlinePr summaryBelow="0" summaryRight="0"/>
  </sheetPr>
  <dimension ref="A1:Q307"/>
  <sheetViews>
    <sheetView workbookViewId="0">
      <pane ySplit="5" topLeftCell="A6" activePane="bottomLeft" state="frozen"/>
      <selection activeCell="E35" sqref="E35"/>
      <selection pane="bottomLeft" activeCell="A3" sqref="A3"/>
    </sheetView>
  </sheetViews>
  <sheetFormatPr defaultRowHeight="13.2" outlineLevelCol="1" x14ac:dyDescent="0.25"/>
  <cols>
    <col min="1" max="1" width="2.5546875" customWidth="1"/>
    <col min="2" max="3" width="2.44140625" customWidth="1"/>
    <col min="4" max="4" width="41.5546875" customWidth="1"/>
    <col min="5" max="5" width="40.5546875" customWidth="1"/>
    <col min="6" max="6" width="18.109375" customWidth="1"/>
    <col min="7" max="7" width="25.44140625" customWidth="1"/>
    <col min="8" max="8" width="26" customWidth="1" collapsed="1"/>
    <col min="9" max="9" width="35.33203125" hidden="1" customWidth="1" outlineLevel="1"/>
    <col min="10" max="11" width="36.44140625" hidden="1" customWidth="1" outlineLevel="1"/>
    <col min="12" max="12" width="40.5546875" hidden="1" customWidth="1" outlineLevel="1"/>
    <col min="13" max="13" width="36.44140625" hidden="1" customWidth="1" outlineLevel="1"/>
    <col min="14" max="14" width="34.6640625" hidden="1" customWidth="1" outlineLevel="1"/>
  </cols>
  <sheetData>
    <row r="1" spans="1:17" s="99" customFormat="1" ht="22.8" x14ac:dyDescent="0.4">
      <c r="A1" s="330" t="s">
        <v>60</v>
      </c>
      <c r="B1" s="280" t="s">
        <v>31</v>
      </c>
      <c r="E1" s="281" t="s">
        <v>276</v>
      </c>
      <c r="L1" s="281"/>
    </row>
    <row r="2" spans="1:17" ht="4.5" customHeight="1" x14ac:dyDescent="0.25"/>
    <row r="3" spans="1:17" ht="13.8" x14ac:dyDescent="0.25">
      <c r="B3" s="257" t="str">
        <f>CONCATENATE("Versio ",Pääsivu!D6)</f>
        <v>Versio 0.1</v>
      </c>
      <c r="E3" s="264" t="str">
        <f>Pääsivu!D7</f>
        <v>1.1.202X</v>
      </c>
      <c r="F3" t="s">
        <v>277</v>
      </c>
      <c r="H3" s="196" t="s">
        <v>96</v>
      </c>
      <c r="I3" s="193" t="s">
        <v>70</v>
      </c>
      <c r="J3" s="194"/>
      <c r="K3" s="194"/>
      <c r="L3" s="194"/>
      <c r="M3" s="194"/>
      <c r="N3" s="195"/>
    </row>
    <row r="4" spans="1:17" ht="15" customHeight="1" thickBot="1" x14ac:dyDescent="0.3"/>
    <row r="5" spans="1:17" ht="21.75" customHeight="1" thickBot="1" x14ac:dyDescent="0.3">
      <c r="B5" s="444" t="s">
        <v>278</v>
      </c>
      <c r="C5" s="444"/>
      <c r="D5" s="444"/>
      <c r="E5" s="355" t="s">
        <v>279</v>
      </c>
      <c r="F5" s="355" t="s">
        <v>280</v>
      </c>
      <c r="G5" s="355" t="s">
        <v>199</v>
      </c>
      <c r="H5" s="355" t="s">
        <v>281</v>
      </c>
      <c r="I5" s="247" t="s">
        <v>282</v>
      </c>
      <c r="J5" s="249" t="s">
        <v>283</v>
      </c>
      <c r="K5" s="249" t="s">
        <v>284</v>
      </c>
      <c r="L5" s="249" t="s">
        <v>285</v>
      </c>
      <c r="M5" s="249" t="s">
        <v>286</v>
      </c>
      <c r="N5" s="249" t="s">
        <v>78</v>
      </c>
    </row>
    <row r="6" spans="1:17" ht="12.9" customHeight="1" x14ac:dyDescent="0.25">
      <c r="B6" s="266" t="s">
        <v>287</v>
      </c>
      <c r="C6" s="274"/>
      <c r="D6" s="275"/>
      <c r="E6" s="262"/>
      <c r="F6" s="262"/>
      <c r="G6" s="262"/>
      <c r="H6" s="263"/>
      <c r="I6" s="41"/>
      <c r="J6" s="262"/>
      <c r="K6" s="262"/>
      <c r="L6" s="262"/>
      <c r="M6" s="262"/>
      <c r="N6" s="368"/>
      <c r="Q6" s="265">
        <f t="shared" ref="Q6:Q80" si="0">IF(B6&lt;&gt;"",1,IF(C6&lt;&gt;"",2,IF(D6&lt;&gt;"",3,0)))</f>
        <v>1</v>
      </c>
    </row>
    <row r="7" spans="1:17" ht="13.8" x14ac:dyDescent="0.25">
      <c r="B7" s="267"/>
      <c r="C7" s="276"/>
      <c r="D7" s="277"/>
      <c r="E7" s="273"/>
      <c r="F7" s="75"/>
      <c r="G7" s="75"/>
      <c r="H7" s="231"/>
      <c r="I7" s="42"/>
      <c r="J7" s="75"/>
      <c r="K7" s="75"/>
      <c r="L7" s="273"/>
      <c r="M7" s="75"/>
      <c r="N7" s="295"/>
      <c r="Q7" s="265">
        <f t="shared" si="0"/>
        <v>0</v>
      </c>
    </row>
    <row r="8" spans="1:17" ht="13.8" x14ac:dyDescent="0.25">
      <c r="B8" s="267"/>
      <c r="C8" s="276"/>
      <c r="D8" s="273"/>
      <c r="E8" s="75"/>
      <c r="F8" s="75"/>
      <c r="G8" s="75"/>
      <c r="H8" s="231"/>
      <c r="I8" s="42"/>
      <c r="J8" s="75"/>
      <c r="K8" s="75"/>
      <c r="L8" s="75"/>
      <c r="M8" s="75"/>
      <c r="N8" s="231"/>
      <c r="Q8" s="265">
        <f t="shared" si="0"/>
        <v>0</v>
      </c>
    </row>
    <row r="9" spans="1:17" ht="13.8" x14ac:dyDescent="0.25">
      <c r="B9" s="267"/>
      <c r="C9" s="276"/>
      <c r="D9" s="277"/>
      <c r="E9" s="75"/>
      <c r="F9" s="75"/>
      <c r="G9" s="75"/>
      <c r="H9" s="231"/>
      <c r="I9" s="42"/>
      <c r="J9" s="75"/>
      <c r="K9" s="75"/>
      <c r="L9" s="75"/>
      <c r="M9" s="75"/>
      <c r="N9" s="231"/>
      <c r="Q9" s="265">
        <f t="shared" si="0"/>
        <v>0</v>
      </c>
    </row>
    <row r="10" spans="1:17" ht="13.8" x14ac:dyDescent="0.25">
      <c r="B10" s="267"/>
      <c r="C10" s="276"/>
      <c r="D10" s="273"/>
      <c r="E10" s="75"/>
      <c r="F10" s="75"/>
      <c r="G10" s="75"/>
      <c r="H10" s="231"/>
      <c r="I10" s="42"/>
      <c r="J10" s="75"/>
      <c r="K10" s="75"/>
      <c r="L10" s="75"/>
      <c r="M10" s="75"/>
      <c r="N10" s="231"/>
      <c r="Q10" s="265">
        <f>IF(B10&lt;&gt;"",1,IF(C10&lt;&gt;"",2,IF(D10&lt;&gt;"",3,0)))</f>
        <v>0</v>
      </c>
    </row>
    <row r="11" spans="1:17" ht="13.8" x14ac:dyDescent="0.25">
      <c r="B11" s="267"/>
      <c r="C11" s="276"/>
      <c r="D11" s="273"/>
      <c r="E11" s="273"/>
      <c r="F11" s="75"/>
      <c r="G11" s="75"/>
      <c r="H11" s="231"/>
      <c r="I11" s="42"/>
      <c r="J11" s="75"/>
      <c r="K11" s="75"/>
      <c r="L11" s="273"/>
      <c r="M11" s="75"/>
      <c r="N11" s="231"/>
      <c r="Q11" s="265">
        <f>IF(B11&lt;&gt;"",1,IF(C11&lt;&gt;"",2,IF(D11&lt;&gt;"",3,0)))</f>
        <v>0</v>
      </c>
    </row>
    <row r="12" spans="1:17" ht="13.8" x14ac:dyDescent="0.25">
      <c r="B12" s="267"/>
      <c r="C12" s="276"/>
      <c r="D12" s="273"/>
      <c r="E12" s="75"/>
      <c r="F12" s="75"/>
      <c r="G12" s="75"/>
      <c r="H12" s="231"/>
      <c r="I12" s="42"/>
      <c r="J12" s="75"/>
      <c r="K12" s="75"/>
      <c r="L12" s="75"/>
      <c r="M12" s="75"/>
      <c r="N12" s="231"/>
      <c r="Q12" s="265">
        <f>IF(B12&lt;&gt;"",1,IF(C12&lt;&gt;"",2,IF(D12&lt;&gt;"",3,0)))</f>
        <v>0</v>
      </c>
    </row>
    <row r="13" spans="1:17" ht="13.8" x14ac:dyDescent="0.25">
      <c r="B13" s="267"/>
      <c r="C13" s="276"/>
      <c r="D13" s="273"/>
      <c r="E13" s="75"/>
      <c r="F13" s="75"/>
      <c r="G13" s="75"/>
      <c r="H13" s="231"/>
      <c r="I13" s="42"/>
      <c r="J13" s="75"/>
      <c r="K13" s="75"/>
      <c r="L13" s="75"/>
      <c r="M13" s="75"/>
      <c r="N13" s="231"/>
      <c r="Q13" s="265">
        <f>IF(B13&lt;&gt;"",1,IF(C13&lt;&gt;"",2,IF(D13&lt;&gt;"",3,0)))</f>
        <v>0</v>
      </c>
    </row>
    <row r="14" spans="1:17" ht="13.8" x14ac:dyDescent="0.25">
      <c r="B14" s="267"/>
      <c r="C14" s="276"/>
      <c r="D14" s="273"/>
      <c r="E14" s="75"/>
      <c r="F14" s="75"/>
      <c r="G14" s="75"/>
      <c r="H14" s="231"/>
      <c r="I14" s="42"/>
      <c r="J14" s="75"/>
      <c r="K14" s="75"/>
      <c r="L14" s="75"/>
      <c r="M14" s="75"/>
      <c r="N14" s="231"/>
      <c r="Q14" s="265">
        <f>IF(B14&lt;&gt;"",1,IF(C14&lt;&gt;"",2,IF(D14&lt;&gt;"",3,0)))</f>
        <v>0</v>
      </c>
    </row>
    <row r="15" spans="1:17" ht="13.8" x14ac:dyDescent="0.25">
      <c r="B15" s="267"/>
      <c r="C15" s="276"/>
      <c r="D15" s="273"/>
      <c r="E15" s="75"/>
      <c r="F15" s="75"/>
      <c r="G15" s="75"/>
      <c r="H15" s="231"/>
      <c r="I15" s="42"/>
      <c r="J15" s="75"/>
      <c r="K15" s="75"/>
      <c r="L15" s="75"/>
      <c r="M15" s="75"/>
      <c r="N15" s="231"/>
      <c r="Q15" s="265">
        <f t="shared" si="0"/>
        <v>0</v>
      </c>
    </row>
    <row r="16" spans="1:17" ht="13.8" x14ac:dyDescent="0.25">
      <c r="B16" s="267"/>
      <c r="C16" s="276"/>
      <c r="D16" s="273"/>
      <c r="E16" s="75"/>
      <c r="F16" s="75"/>
      <c r="G16" s="75"/>
      <c r="H16" s="231"/>
      <c r="I16" s="42"/>
      <c r="J16" s="75"/>
      <c r="K16" s="75"/>
      <c r="L16" s="75"/>
      <c r="M16" s="75"/>
      <c r="N16" s="231"/>
      <c r="Q16" s="265">
        <f t="shared" ref="Q16:Q22" si="1">IF(B16&lt;&gt;"",1,IF(C16&lt;&gt;"",2,IF(D16&lt;&gt;"",3,0)))</f>
        <v>0</v>
      </c>
    </row>
    <row r="17" spans="17:17" x14ac:dyDescent="0.25">
      <c r="Q17" s="265">
        <f t="shared" si="1"/>
        <v>0</v>
      </c>
    </row>
    <row r="18" spans="17:17" x14ac:dyDescent="0.25">
      <c r="Q18" s="265">
        <f t="shared" si="1"/>
        <v>0</v>
      </c>
    </row>
    <row r="19" spans="17:17" x14ac:dyDescent="0.25">
      <c r="Q19" s="265">
        <f t="shared" si="1"/>
        <v>0</v>
      </c>
    </row>
    <row r="20" spans="17:17" x14ac:dyDescent="0.25">
      <c r="Q20" s="265">
        <f t="shared" si="1"/>
        <v>0</v>
      </c>
    </row>
    <row r="21" spans="17:17" x14ac:dyDescent="0.25">
      <c r="Q21" s="265">
        <f t="shared" si="1"/>
        <v>0</v>
      </c>
    </row>
    <row r="22" spans="17:17" x14ac:dyDescent="0.25">
      <c r="Q22" s="265">
        <f t="shared" si="1"/>
        <v>0</v>
      </c>
    </row>
    <row r="23" spans="17:17" x14ac:dyDescent="0.25">
      <c r="Q23" s="265">
        <f t="shared" ref="Q23:Q29" si="2">IF(B23&lt;&gt;"",1,IF(C23&lt;&gt;"",2,IF(D23&lt;&gt;"",3,0)))</f>
        <v>0</v>
      </c>
    </row>
    <row r="24" spans="17:17" x14ac:dyDescent="0.25">
      <c r="Q24" s="265">
        <f t="shared" si="2"/>
        <v>0</v>
      </c>
    </row>
    <row r="25" spans="17:17" x14ac:dyDescent="0.25">
      <c r="Q25" s="265">
        <f t="shared" si="2"/>
        <v>0</v>
      </c>
    </row>
    <row r="26" spans="17:17" x14ac:dyDescent="0.25">
      <c r="Q26" s="265">
        <f t="shared" si="2"/>
        <v>0</v>
      </c>
    </row>
    <row r="27" spans="17:17" x14ac:dyDescent="0.25">
      <c r="Q27" s="265">
        <f t="shared" si="2"/>
        <v>0</v>
      </c>
    </row>
    <row r="28" spans="17:17" x14ac:dyDescent="0.25">
      <c r="Q28" s="265">
        <f t="shared" si="2"/>
        <v>0</v>
      </c>
    </row>
    <row r="29" spans="17:17" x14ac:dyDescent="0.25">
      <c r="Q29" s="265">
        <f t="shared" si="2"/>
        <v>0</v>
      </c>
    </row>
    <row r="30" spans="17:17" x14ac:dyDescent="0.25">
      <c r="Q30" s="265">
        <f>IF(B30&lt;&gt;"",1,IF(C30&lt;&gt;"",2,IF(D30&lt;&gt;"",3,0)))</f>
        <v>0</v>
      </c>
    </row>
    <row r="31" spans="17:17" x14ac:dyDescent="0.25">
      <c r="Q31" s="265">
        <f>IF(B31&lt;&gt;"",1,IF(C31&lt;&gt;"",2,IF(D31&lt;&gt;"",3,0)))</f>
        <v>0</v>
      </c>
    </row>
    <row r="32" spans="17:17" x14ac:dyDescent="0.25">
      <c r="Q32" s="265">
        <f>IF(B32&lt;&gt;"",1,IF(C32&lt;&gt;"",2,IF(D32&lt;&gt;"",3,0)))</f>
        <v>0</v>
      </c>
    </row>
    <row r="33" spans="17:17" x14ac:dyDescent="0.25">
      <c r="Q33" s="265">
        <f>IF(B33&lt;&gt;"",1,IF(C33&lt;&gt;"",2,IF(D33&lt;&gt;"",3,0)))</f>
        <v>0</v>
      </c>
    </row>
    <row r="34" spans="17:17" x14ac:dyDescent="0.25">
      <c r="Q34" s="265">
        <f t="shared" si="0"/>
        <v>0</v>
      </c>
    </row>
    <row r="35" spans="17:17" x14ac:dyDescent="0.25">
      <c r="Q35" s="265">
        <f t="shared" si="0"/>
        <v>0</v>
      </c>
    </row>
    <row r="36" spans="17:17" x14ac:dyDescent="0.25">
      <c r="Q36" s="265">
        <f t="shared" si="0"/>
        <v>0</v>
      </c>
    </row>
    <row r="37" spans="17:17" x14ac:dyDescent="0.25">
      <c r="Q37" s="265">
        <f>IF(B37&lt;&gt;"",1,IF(C37&lt;&gt;"",2,IF(D37&lt;&gt;"",3,0)))</f>
        <v>0</v>
      </c>
    </row>
    <row r="38" spans="17:17" x14ac:dyDescent="0.25">
      <c r="Q38" s="265">
        <f t="shared" si="0"/>
        <v>0</v>
      </c>
    </row>
    <row r="39" spans="17:17" x14ac:dyDescent="0.25">
      <c r="Q39" s="265">
        <f t="shared" si="0"/>
        <v>0</v>
      </c>
    </row>
    <row r="40" spans="17:17" x14ac:dyDescent="0.25">
      <c r="Q40" s="265">
        <f t="shared" si="0"/>
        <v>0</v>
      </c>
    </row>
    <row r="41" spans="17:17" x14ac:dyDescent="0.25">
      <c r="Q41" s="265">
        <f t="shared" si="0"/>
        <v>0</v>
      </c>
    </row>
    <row r="42" spans="17:17" x14ac:dyDescent="0.25">
      <c r="Q42" s="265">
        <f t="shared" si="0"/>
        <v>0</v>
      </c>
    </row>
    <row r="43" spans="17:17" x14ac:dyDescent="0.25">
      <c r="Q43" s="265">
        <f t="shared" si="0"/>
        <v>0</v>
      </c>
    </row>
    <row r="44" spans="17:17" x14ac:dyDescent="0.25">
      <c r="Q44" s="265">
        <f t="shared" si="0"/>
        <v>0</v>
      </c>
    </row>
    <row r="45" spans="17:17" x14ac:dyDescent="0.25">
      <c r="Q45" s="265">
        <f>IF(B45&lt;&gt;"",1,IF(C45&lt;&gt;"",2,IF(D45&lt;&gt;"",3,0)))</f>
        <v>0</v>
      </c>
    </row>
    <row r="46" spans="17:17" collapsed="1" x14ac:dyDescent="0.25">
      <c r="Q46" s="265">
        <f>IF(B46&lt;&gt;"",1,IF(C46&lt;&gt;"",2,IF(D46&lt;&gt;"",3,0)))</f>
        <v>0</v>
      </c>
    </row>
    <row r="47" spans="17:17" hidden="1" x14ac:dyDescent="0.25">
      <c r="Q47" s="265">
        <f>IF(B47&lt;&gt;"",1,IF(C47&lt;&gt;"",2,IF(D47&lt;&gt;"",3,0)))</f>
        <v>0</v>
      </c>
    </row>
    <row r="48" spans="17:17" hidden="1" x14ac:dyDescent="0.25">
      <c r="Q48" s="265">
        <f>IF(B48&lt;&gt;"",1,IF(C48&lt;&gt;"",2,IF(D48&lt;&gt;"",3,0)))</f>
        <v>0</v>
      </c>
    </row>
    <row r="49" spans="17:17" hidden="1" x14ac:dyDescent="0.25">
      <c r="Q49" s="265">
        <f>IF(B49&lt;&gt;"",1,IF(C49&lt;&gt;"",2,IF(D49&lt;&gt;"",3,0)))</f>
        <v>0</v>
      </c>
    </row>
    <row r="50" spans="17:17" hidden="1" x14ac:dyDescent="0.25">
      <c r="Q50" s="265">
        <f t="shared" si="0"/>
        <v>0</v>
      </c>
    </row>
    <row r="51" spans="17:17" hidden="1" x14ac:dyDescent="0.25">
      <c r="Q51" s="265">
        <f t="shared" si="0"/>
        <v>0</v>
      </c>
    </row>
    <row r="52" spans="17:17" hidden="1" x14ac:dyDescent="0.25">
      <c r="Q52" s="265">
        <f t="shared" si="0"/>
        <v>0</v>
      </c>
    </row>
    <row r="53" spans="17:17" hidden="1" x14ac:dyDescent="0.25">
      <c r="Q53" s="265">
        <f t="shared" si="0"/>
        <v>0</v>
      </c>
    </row>
    <row r="54" spans="17:17" hidden="1" x14ac:dyDescent="0.25">
      <c r="Q54" s="265">
        <f t="shared" si="0"/>
        <v>0</v>
      </c>
    </row>
    <row r="55" spans="17:17" hidden="1" x14ac:dyDescent="0.25">
      <c r="Q55" s="265">
        <f t="shared" si="0"/>
        <v>0</v>
      </c>
    </row>
    <row r="56" spans="17:17" hidden="1" x14ac:dyDescent="0.25">
      <c r="Q56" s="265">
        <f t="shared" si="0"/>
        <v>0</v>
      </c>
    </row>
    <row r="57" spans="17:17" hidden="1" x14ac:dyDescent="0.25">
      <c r="Q57" s="265">
        <f t="shared" si="0"/>
        <v>0</v>
      </c>
    </row>
    <row r="58" spans="17:17" hidden="1" x14ac:dyDescent="0.25">
      <c r="Q58" s="265">
        <f t="shared" si="0"/>
        <v>0</v>
      </c>
    </row>
    <row r="59" spans="17:17" hidden="1" x14ac:dyDescent="0.25">
      <c r="Q59" s="265">
        <f t="shared" si="0"/>
        <v>0</v>
      </c>
    </row>
    <row r="60" spans="17:17" hidden="1" x14ac:dyDescent="0.25">
      <c r="Q60" s="265">
        <f t="shared" si="0"/>
        <v>0</v>
      </c>
    </row>
    <row r="61" spans="17:17" hidden="1" x14ac:dyDescent="0.25">
      <c r="Q61" s="265">
        <f t="shared" si="0"/>
        <v>0</v>
      </c>
    </row>
    <row r="62" spans="17:17" hidden="1" x14ac:dyDescent="0.25">
      <c r="Q62" s="265">
        <f t="shared" si="0"/>
        <v>0</v>
      </c>
    </row>
    <row r="63" spans="17:17" hidden="1" x14ac:dyDescent="0.25">
      <c r="Q63" s="265">
        <f t="shared" si="0"/>
        <v>0</v>
      </c>
    </row>
    <row r="64" spans="17:17" hidden="1" x14ac:dyDescent="0.25">
      <c r="Q64" s="265">
        <f t="shared" si="0"/>
        <v>0</v>
      </c>
    </row>
    <row r="65" spans="17:17" hidden="1" x14ac:dyDescent="0.25">
      <c r="Q65" s="265">
        <f t="shared" si="0"/>
        <v>0</v>
      </c>
    </row>
    <row r="66" spans="17:17" hidden="1" x14ac:dyDescent="0.25">
      <c r="Q66" s="265">
        <f t="shared" si="0"/>
        <v>0</v>
      </c>
    </row>
    <row r="67" spans="17:17" hidden="1" x14ac:dyDescent="0.25">
      <c r="Q67" s="265">
        <f t="shared" si="0"/>
        <v>0</v>
      </c>
    </row>
    <row r="68" spans="17:17" hidden="1" x14ac:dyDescent="0.25">
      <c r="Q68" s="265">
        <f t="shared" si="0"/>
        <v>0</v>
      </c>
    </row>
    <row r="69" spans="17:17" hidden="1" x14ac:dyDescent="0.25">
      <c r="Q69" s="265">
        <f t="shared" si="0"/>
        <v>0</v>
      </c>
    </row>
    <row r="70" spans="17:17" hidden="1" x14ac:dyDescent="0.25">
      <c r="Q70" s="265">
        <f t="shared" si="0"/>
        <v>0</v>
      </c>
    </row>
    <row r="71" spans="17:17" hidden="1" x14ac:dyDescent="0.25">
      <c r="Q71" s="265">
        <f t="shared" si="0"/>
        <v>0</v>
      </c>
    </row>
    <row r="72" spans="17:17" hidden="1" x14ac:dyDescent="0.25">
      <c r="Q72" s="265">
        <f t="shared" si="0"/>
        <v>0</v>
      </c>
    </row>
    <row r="73" spans="17:17" hidden="1" x14ac:dyDescent="0.25">
      <c r="Q73" s="265">
        <f t="shared" si="0"/>
        <v>0</v>
      </c>
    </row>
    <row r="74" spans="17:17" hidden="1" x14ac:dyDescent="0.25">
      <c r="Q74" s="265">
        <f t="shared" si="0"/>
        <v>0</v>
      </c>
    </row>
    <row r="75" spans="17:17" hidden="1" x14ac:dyDescent="0.25">
      <c r="Q75" s="265">
        <f t="shared" si="0"/>
        <v>0</v>
      </c>
    </row>
    <row r="76" spans="17:17" hidden="1" x14ac:dyDescent="0.25">
      <c r="Q76" s="265">
        <f t="shared" si="0"/>
        <v>0</v>
      </c>
    </row>
    <row r="77" spans="17:17" hidden="1" x14ac:dyDescent="0.25">
      <c r="Q77" s="265">
        <f t="shared" si="0"/>
        <v>0</v>
      </c>
    </row>
    <row r="78" spans="17:17" hidden="1" x14ac:dyDescent="0.25">
      <c r="Q78" s="265">
        <f t="shared" si="0"/>
        <v>0</v>
      </c>
    </row>
    <row r="79" spans="17:17" hidden="1" x14ac:dyDescent="0.25">
      <c r="Q79" s="265">
        <f t="shared" si="0"/>
        <v>0</v>
      </c>
    </row>
    <row r="80" spans="17:17" hidden="1" x14ac:dyDescent="0.25">
      <c r="Q80" s="265">
        <f t="shared" si="0"/>
        <v>0</v>
      </c>
    </row>
    <row r="81" spans="17:17" hidden="1" x14ac:dyDescent="0.25">
      <c r="Q81" s="265">
        <f>IF(B81&lt;&gt;"",1,IF(C81&lt;&gt;"",2,IF(D81&lt;&gt;"",3,0)))</f>
        <v>0</v>
      </c>
    </row>
    <row r="82" spans="17:17" hidden="1" x14ac:dyDescent="0.25">
      <c r="Q82" s="265">
        <f t="shared" ref="Q82:Q140" si="3">IF(B82&lt;&gt;"",1,IF(C82&lt;&gt;"",2,IF(D82&lt;&gt;"",3,0)))</f>
        <v>0</v>
      </c>
    </row>
    <row r="83" spans="17:17" hidden="1" x14ac:dyDescent="0.25">
      <c r="Q83" s="265">
        <f t="shared" si="3"/>
        <v>0</v>
      </c>
    </row>
    <row r="84" spans="17:17" hidden="1" x14ac:dyDescent="0.25">
      <c r="Q84" s="265">
        <f t="shared" si="3"/>
        <v>0</v>
      </c>
    </row>
    <row r="85" spans="17:17" hidden="1" x14ac:dyDescent="0.25">
      <c r="Q85" s="265">
        <f t="shared" si="3"/>
        <v>0</v>
      </c>
    </row>
    <row r="86" spans="17:17" hidden="1" x14ac:dyDescent="0.25">
      <c r="Q86" s="265">
        <f t="shared" si="3"/>
        <v>0</v>
      </c>
    </row>
    <row r="87" spans="17:17" hidden="1" x14ac:dyDescent="0.25">
      <c r="Q87" s="265">
        <f t="shared" si="3"/>
        <v>0</v>
      </c>
    </row>
    <row r="88" spans="17:17" hidden="1" x14ac:dyDescent="0.25">
      <c r="Q88" s="265">
        <f t="shared" si="3"/>
        <v>0</v>
      </c>
    </row>
    <row r="89" spans="17:17" collapsed="1" x14ac:dyDescent="0.25">
      <c r="Q89" s="265">
        <f t="shared" si="3"/>
        <v>0</v>
      </c>
    </row>
    <row r="90" spans="17:17" hidden="1" x14ac:dyDescent="0.25">
      <c r="Q90" s="265">
        <f t="shared" si="3"/>
        <v>0</v>
      </c>
    </row>
    <row r="91" spans="17:17" hidden="1" x14ac:dyDescent="0.25">
      <c r="Q91" s="265">
        <f t="shared" si="3"/>
        <v>0</v>
      </c>
    </row>
    <row r="92" spans="17:17" hidden="1" x14ac:dyDescent="0.25">
      <c r="Q92" s="265">
        <f t="shared" si="3"/>
        <v>0</v>
      </c>
    </row>
    <row r="93" spans="17:17" hidden="1" x14ac:dyDescent="0.25">
      <c r="Q93" s="265">
        <f t="shared" si="3"/>
        <v>0</v>
      </c>
    </row>
    <row r="94" spans="17:17" hidden="1" x14ac:dyDescent="0.25">
      <c r="Q94" s="265">
        <f t="shared" si="3"/>
        <v>0</v>
      </c>
    </row>
    <row r="95" spans="17:17" hidden="1" x14ac:dyDescent="0.25">
      <c r="Q95" s="265">
        <f t="shared" si="3"/>
        <v>0</v>
      </c>
    </row>
    <row r="96" spans="17:17" hidden="1" x14ac:dyDescent="0.25">
      <c r="Q96" s="265">
        <f t="shared" si="3"/>
        <v>0</v>
      </c>
    </row>
    <row r="97" spans="17:17" hidden="1" x14ac:dyDescent="0.25">
      <c r="Q97" s="265">
        <f t="shared" si="3"/>
        <v>0</v>
      </c>
    </row>
    <row r="98" spans="17:17" hidden="1" x14ac:dyDescent="0.25">
      <c r="Q98" s="265">
        <f t="shared" si="3"/>
        <v>0</v>
      </c>
    </row>
    <row r="99" spans="17:17" hidden="1" x14ac:dyDescent="0.25">
      <c r="Q99" s="265">
        <f t="shared" si="3"/>
        <v>0</v>
      </c>
    </row>
    <row r="100" spans="17:17" hidden="1" x14ac:dyDescent="0.25">
      <c r="Q100" s="265">
        <f t="shared" si="3"/>
        <v>0</v>
      </c>
    </row>
    <row r="101" spans="17:17" hidden="1" x14ac:dyDescent="0.25">
      <c r="Q101" s="265">
        <f t="shared" si="3"/>
        <v>0</v>
      </c>
    </row>
    <row r="102" spans="17:17" hidden="1" x14ac:dyDescent="0.25">
      <c r="Q102" s="265">
        <f t="shared" si="3"/>
        <v>0</v>
      </c>
    </row>
    <row r="103" spans="17:17" hidden="1" x14ac:dyDescent="0.25">
      <c r="Q103" s="265">
        <f t="shared" si="3"/>
        <v>0</v>
      </c>
    </row>
    <row r="104" spans="17:17" hidden="1" x14ac:dyDescent="0.25">
      <c r="Q104" s="265">
        <f t="shared" si="3"/>
        <v>0</v>
      </c>
    </row>
    <row r="105" spans="17:17" hidden="1" x14ac:dyDescent="0.25">
      <c r="Q105" s="265">
        <f t="shared" si="3"/>
        <v>0</v>
      </c>
    </row>
    <row r="106" spans="17:17" hidden="1" x14ac:dyDescent="0.25">
      <c r="Q106" s="265">
        <f t="shared" si="3"/>
        <v>0</v>
      </c>
    </row>
    <row r="107" spans="17:17" hidden="1" x14ac:dyDescent="0.25">
      <c r="Q107" s="265">
        <f t="shared" si="3"/>
        <v>0</v>
      </c>
    </row>
    <row r="108" spans="17:17" hidden="1" x14ac:dyDescent="0.25">
      <c r="Q108" s="265">
        <f t="shared" si="3"/>
        <v>0</v>
      </c>
    </row>
    <row r="109" spans="17:17" hidden="1" x14ac:dyDescent="0.25">
      <c r="Q109" s="265">
        <f t="shared" si="3"/>
        <v>0</v>
      </c>
    </row>
    <row r="110" spans="17:17" hidden="1" x14ac:dyDescent="0.25">
      <c r="Q110" s="265">
        <f t="shared" si="3"/>
        <v>0</v>
      </c>
    </row>
    <row r="111" spans="17:17" hidden="1" x14ac:dyDescent="0.25">
      <c r="Q111" s="265">
        <f t="shared" si="3"/>
        <v>0</v>
      </c>
    </row>
    <row r="112" spans="17:17" hidden="1" x14ac:dyDescent="0.25">
      <c r="Q112" s="265">
        <f t="shared" si="3"/>
        <v>0</v>
      </c>
    </row>
    <row r="113" spans="17:17" hidden="1" x14ac:dyDescent="0.25">
      <c r="Q113" s="265">
        <f t="shared" si="3"/>
        <v>0</v>
      </c>
    </row>
    <row r="114" spans="17:17" hidden="1" x14ac:dyDescent="0.25">
      <c r="Q114" s="265">
        <f t="shared" si="3"/>
        <v>0</v>
      </c>
    </row>
    <row r="115" spans="17:17" collapsed="1" x14ac:dyDescent="0.25">
      <c r="Q115" s="265">
        <f t="shared" si="3"/>
        <v>0</v>
      </c>
    </row>
    <row r="116" spans="17:17" ht="141" hidden="1" customHeight="1" x14ac:dyDescent="0.25">
      <c r="Q116" s="265">
        <f t="shared" si="3"/>
        <v>0</v>
      </c>
    </row>
    <row r="117" spans="17:17" hidden="1" x14ac:dyDescent="0.25">
      <c r="Q117" s="265">
        <f t="shared" si="3"/>
        <v>0</v>
      </c>
    </row>
    <row r="118" spans="17:17" hidden="1" x14ac:dyDescent="0.25">
      <c r="Q118" s="265">
        <f t="shared" si="3"/>
        <v>0</v>
      </c>
    </row>
    <row r="119" spans="17:17" hidden="1" x14ac:dyDescent="0.25">
      <c r="Q119" s="265">
        <f t="shared" si="3"/>
        <v>0</v>
      </c>
    </row>
    <row r="120" spans="17:17" hidden="1" x14ac:dyDescent="0.25">
      <c r="Q120" s="265">
        <f t="shared" si="3"/>
        <v>0</v>
      </c>
    </row>
    <row r="121" spans="17:17" hidden="1" x14ac:dyDescent="0.25">
      <c r="Q121" s="265">
        <f t="shared" si="3"/>
        <v>0</v>
      </c>
    </row>
    <row r="122" spans="17:17" hidden="1" x14ac:dyDescent="0.25">
      <c r="Q122" s="265">
        <f t="shared" si="3"/>
        <v>0</v>
      </c>
    </row>
    <row r="123" spans="17:17" hidden="1" x14ac:dyDescent="0.25">
      <c r="Q123" s="265">
        <f t="shared" si="3"/>
        <v>0</v>
      </c>
    </row>
    <row r="124" spans="17:17" hidden="1" x14ac:dyDescent="0.25">
      <c r="Q124" s="265">
        <f t="shared" si="3"/>
        <v>0</v>
      </c>
    </row>
    <row r="125" spans="17:17" hidden="1" x14ac:dyDescent="0.25">
      <c r="Q125" s="265">
        <f t="shared" si="3"/>
        <v>0</v>
      </c>
    </row>
    <row r="126" spans="17:17" hidden="1" x14ac:dyDescent="0.25">
      <c r="Q126" s="265">
        <f t="shared" si="3"/>
        <v>0</v>
      </c>
    </row>
    <row r="127" spans="17:17" hidden="1" x14ac:dyDescent="0.25">
      <c r="Q127" s="265">
        <f t="shared" si="3"/>
        <v>0</v>
      </c>
    </row>
    <row r="128" spans="17:17" hidden="1" x14ac:dyDescent="0.25">
      <c r="Q128" s="265">
        <f t="shared" si="3"/>
        <v>0</v>
      </c>
    </row>
    <row r="129" spans="17:17" hidden="1" x14ac:dyDescent="0.25">
      <c r="Q129" s="265">
        <f t="shared" si="3"/>
        <v>0</v>
      </c>
    </row>
    <row r="130" spans="17:17" hidden="1" x14ac:dyDescent="0.25">
      <c r="Q130" s="265">
        <f t="shared" si="3"/>
        <v>0</v>
      </c>
    </row>
    <row r="131" spans="17:17" hidden="1" x14ac:dyDescent="0.25">
      <c r="Q131" s="265">
        <f t="shared" si="3"/>
        <v>0</v>
      </c>
    </row>
    <row r="132" spans="17:17" hidden="1" x14ac:dyDescent="0.25">
      <c r="Q132" s="265">
        <f t="shared" si="3"/>
        <v>0</v>
      </c>
    </row>
    <row r="133" spans="17:17" hidden="1" x14ac:dyDescent="0.25">
      <c r="Q133" s="265">
        <f t="shared" si="3"/>
        <v>0</v>
      </c>
    </row>
    <row r="134" spans="17:17" hidden="1" x14ac:dyDescent="0.25">
      <c r="Q134" s="265">
        <f t="shared" si="3"/>
        <v>0</v>
      </c>
    </row>
    <row r="135" spans="17:17" hidden="1" x14ac:dyDescent="0.25">
      <c r="Q135" s="265">
        <f t="shared" si="3"/>
        <v>0</v>
      </c>
    </row>
    <row r="136" spans="17:17" hidden="1" x14ac:dyDescent="0.25">
      <c r="Q136" s="265">
        <f t="shared" si="3"/>
        <v>0</v>
      </c>
    </row>
    <row r="137" spans="17:17" hidden="1" x14ac:dyDescent="0.25">
      <c r="Q137" s="265">
        <f t="shared" si="3"/>
        <v>0</v>
      </c>
    </row>
    <row r="138" spans="17:17" hidden="1" x14ac:dyDescent="0.25">
      <c r="Q138" s="265">
        <f t="shared" si="3"/>
        <v>0</v>
      </c>
    </row>
    <row r="139" spans="17:17" collapsed="1" x14ac:dyDescent="0.25">
      <c r="Q139" s="265">
        <f t="shared" si="3"/>
        <v>0</v>
      </c>
    </row>
    <row r="140" spans="17:17" hidden="1" x14ac:dyDescent="0.25">
      <c r="Q140" s="265">
        <f t="shared" si="3"/>
        <v>0</v>
      </c>
    </row>
    <row r="141" spans="17:17" hidden="1" x14ac:dyDescent="0.25">
      <c r="Q141" s="265">
        <f t="shared" ref="Q141:Q204" si="4">IF(B141&lt;&gt;"",1,IF(C141&lt;&gt;"",2,IF(D141&lt;&gt;"",3,0)))</f>
        <v>0</v>
      </c>
    </row>
    <row r="142" spans="17:17" hidden="1" x14ac:dyDescent="0.25">
      <c r="Q142" s="265">
        <f t="shared" si="4"/>
        <v>0</v>
      </c>
    </row>
    <row r="143" spans="17:17" hidden="1" x14ac:dyDescent="0.25">
      <c r="Q143" s="265">
        <f t="shared" si="4"/>
        <v>0</v>
      </c>
    </row>
    <row r="144" spans="17:17" hidden="1" x14ac:dyDescent="0.25">
      <c r="Q144" s="265">
        <f t="shared" si="4"/>
        <v>0</v>
      </c>
    </row>
    <row r="145" spans="17:17" hidden="1" x14ac:dyDescent="0.25">
      <c r="Q145" s="265">
        <f t="shared" si="4"/>
        <v>0</v>
      </c>
    </row>
    <row r="146" spans="17:17" hidden="1" x14ac:dyDescent="0.25">
      <c r="Q146" s="265">
        <f t="shared" si="4"/>
        <v>0</v>
      </c>
    </row>
    <row r="147" spans="17:17" hidden="1" x14ac:dyDescent="0.25">
      <c r="Q147" s="265">
        <f t="shared" si="4"/>
        <v>0</v>
      </c>
    </row>
    <row r="148" spans="17:17" hidden="1" x14ac:dyDescent="0.25">
      <c r="Q148" s="265">
        <f t="shared" si="4"/>
        <v>0</v>
      </c>
    </row>
    <row r="149" spans="17:17" hidden="1" x14ac:dyDescent="0.25">
      <c r="Q149" s="265">
        <f t="shared" si="4"/>
        <v>0</v>
      </c>
    </row>
    <row r="150" spans="17:17" hidden="1" x14ac:dyDescent="0.25">
      <c r="Q150" s="265">
        <f t="shared" si="4"/>
        <v>0</v>
      </c>
    </row>
    <row r="151" spans="17:17" hidden="1" x14ac:dyDescent="0.25">
      <c r="Q151" s="265">
        <f t="shared" si="4"/>
        <v>0</v>
      </c>
    </row>
    <row r="152" spans="17:17" hidden="1" x14ac:dyDescent="0.25">
      <c r="Q152" s="265">
        <f t="shared" si="4"/>
        <v>0</v>
      </c>
    </row>
    <row r="153" spans="17:17" hidden="1" x14ac:dyDescent="0.25">
      <c r="Q153" s="265">
        <f t="shared" si="4"/>
        <v>0</v>
      </c>
    </row>
    <row r="154" spans="17:17" hidden="1" x14ac:dyDescent="0.25">
      <c r="Q154" s="265">
        <f t="shared" si="4"/>
        <v>0</v>
      </c>
    </row>
    <row r="155" spans="17:17" hidden="1" x14ac:dyDescent="0.25">
      <c r="Q155" s="265">
        <f t="shared" si="4"/>
        <v>0</v>
      </c>
    </row>
    <row r="156" spans="17:17" hidden="1" x14ac:dyDescent="0.25">
      <c r="Q156" s="265">
        <f t="shared" si="4"/>
        <v>0</v>
      </c>
    </row>
    <row r="157" spans="17:17" hidden="1" x14ac:dyDescent="0.25">
      <c r="Q157" s="265">
        <f t="shared" si="4"/>
        <v>0</v>
      </c>
    </row>
    <row r="158" spans="17:17" hidden="1" x14ac:dyDescent="0.25">
      <c r="Q158" s="265">
        <f t="shared" si="4"/>
        <v>0</v>
      </c>
    </row>
    <row r="159" spans="17:17" hidden="1" x14ac:dyDescent="0.25">
      <c r="Q159" s="265">
        <f t="shared" si="4"/>
        <v>0</v>
      </c>
    </row>
    <row r="160" spans="17:17" hidden="1" x14ac:dyDescent="0.25">
      <c r="Q160" s="265">
        <f t="shared" si="4"/>
        <v>0</v>
      </c>
    </row>
    <row r="161" spans="17:17" hidden="1" x14ac:dyDescent="0.25">
      <c r="Q161" s="265">
        <f t="shared" si="4"/>
        <v>0</v>
      </c>
    </row>
    <row r="162" spans="17:17" hidden="1" x14ac:dyDescent="0.25">
      <c r="Q162" s="265">
        <f t="shared" si="4"/>
        <v>0</v>
      </c>
    </row>
    <row r="163" spans="17:17" hidden="1" x14ac:dyDescent="0.25">
      <c r="Q163" s="265">
        <f t="shared" si="4"/>
        <v>0</v>
      </c>
    </row>
    <row r="164" spans="17:17" hidden="1" x14ac:dyDescent="0.25">
      <c r="Q164" s="265">
        <f t="shared" si="4"/>
        <v>0</v>
      </c>
    </row>
    <row r="165" spans="17:17" hidden="1" x14ac:dyDescent="0.25">
      <c r="Q165" s="265">
        <f t="shared" si="4"/>
        <v>0</v>
      </c>
    </row>
    <row r="166" spans="17:17" hidden="1" x14ac:dyDescent="0.25">
      <c r="Q166" s="265">
        <f t="shared" si="4"/>
        <v>0</v>
      </c>
    </row>
    <row r="167" spans="17:17" hidden="1" x14ac:dyDescent="0.25">
      <c r="Q167" s="265">
        <f t="shared" si="4"/>
        <v>0</v>
      </c>
    </row>
    <row r="168" spans="17:17" hidden="1" x14ac:dyDescent="0.25">
      <c r="Q168" s="265">
        <f t="shared" si="4"/>
        <v>0</v>
      </c>
    </row>
    <row r="169" spans="17:17" hidden="1" x14ac:dyDescent="0.25">
      <c r="Q169" s="265">
        <f t="shared" si="4"/>
        <v>0</v>
      </c>
    </row>
    <row r="170" spans="17:17" hidden="1" x14ac:dyDescent="0.25">
      <c r="Q170" s="265">
        <f t="shared" si="4"/>
        <v>0</v>
      </c>
    </row>
    <row r="171" spans="17:17" hidden="1" x14ac:dyDescent="0.25">
      <c r="Q171" s="265">
        <f t="shared" si="4"/>
        <v>0</v>
      </c>
    </row>
    <row r="172" spans="17:17" hidden="1" x14ac:dyDescent="0.25">
      <c r="Q172" s="265">
        <f t="shared" si="4"/>
        <v>0</v>
      </c>
    </row>
    <row r="173" spans="17:17" hidden="1" x14ac:dyDescent="0.25">
      <c r="Q173" s="265">
        <f t="shared" si="4"/>
        <v>0</v>
      </c>
    </row>
    <row r="174" spans="17:17" hidden="1" x14ac:dyDescent="0.25">
      <c r="Q174" s="265">
        <f t="shared" si="4"/>
        <v>0</v>
      </c>
    </row>
    <row r="175" spans="17:17" hidden="1" x14ac:dyDescent="0.25">
      <c r="Q175" s="265">
        <f t="shared" si="4"/>
        <v>0</v>
      </c>
    </row>
    <row r="176" spans="17:17" hidden="1" x14ac:dyDescent="0.25">
      <c r="Q176" s="265">
        <f t="shared" si="4"/>
        <v>0</v>
      </c>
    </row>
    <row r="177" spans="17:17" hidden="1" x14ac:dyDescent="0.25">
      <c r="Q177" s="265">
        <f t="shared" si="4"/>
        <v>0</v>
      </c>
    </row>
    <row r="178" spans="17:17" hidden="1" x14ac:dyDescent="0.25">
      <c r="Q178" s="265">
        <f t="shared" si="4"/>
        <v>0</v>
      </c>
    </row>
    <row r="179" spans="17:17" hidden="1" x14ac:dyDescent="0.25">
      <c r="Q179" s="265">
        <f t="shared" si="4"/>
        <v>0</v>
      </c>
    </row>
    <row r="180" spans="17:17" hidden="1" x14ac:dyDescent="0.25">
      <c r="Q180" s="265">
        <f t="shared" si="4"/>
        <v>0</v>
      </c>
    </row>
    <row r="181" spans="17:17" hidden="1" x14ac:dyDescent="0.25">
      <c r="Q181" s="265">
        <f t="shared" si="4"/>
        <v>0</v>
      </c>
    </row>
    <row r="182" spans="17:17" hidden="1" x14ac:dyDescent="0.25">
      <c r="Q182" s="265">
        <f t="shared" si="4"/>
        <v>0</v>
      </c>
    </row>
    <row r="183" spans="17:17" hidden="1" x14ac:dyDescent="0.25">
      <c r="Q183" s="265">
        <f t="shared" si="4"/>
        <v>0</v>
      </c>
    </row>
    <row r="184" spans="17:17" hidden="1" x14ac:dyDescent="0.25">
      <c r="Q184" s="265">
        <f t="shared" si="4"/>
        <v>0</v>
      </c>
    </row>
    <row r="185" spans="17:17" hidden="1" x14ac:dyDescent="0.25">
      <c r="Q185" s="265">
        <f t="shared" si="4"/>
        <v>0</v>
      </c>
    </row>
    <row r="186" spans="17:17" hidden="1" x14ac:dyDescent="0.25">
      <c r="Q186" s="265">
        <f t="shared" si="4"/>
        <v>0</v>
      </c>
    </row>
    <row r="187" spans="17:17" hidden="1" x14ac:dyDescent="0.25">
      <c r="Q187" s="265">
        <f t="shared" si="4"/>
        <v>0</v>
      </c>
    </row>
    <row r="188" spans="17:17" hidden="1" x14ac:dyDescent="0.25">
      <c r="Q188" s="265">
        <f t="shared" si="4"/>
        <v>0</v>
      </c>
    </row>
    <row r="189" spans="17:17" collapsed="1" x14ac:dyDescent="0.25">
      <c r="Q189" s="265">
        <f t="shared" si="4"/>
        <v>0</v>
      </c>
    </row>
    <row r="190" spans="17:17" hidden="1" x14ac:dyDescent="0.25">
      <c r="Q190" s="265">
        <f t="shared" si="4"/>
        <v>0</v>
      </c>
    </row>
    <row r="191" spans="17:17" hidden="1" x14ac:dyDescent="0.25">
      <c r="Q191" s="265">
        <f t="shared" si="4"/>
        <v>0</v>
      </c>
    </row>
    <row r="192" spans="17:17" hidden="1" x14ac:dyDescent="0.25">
      <c r="Q192" s="265">
        <f t="shared" si="4"/>
        <v>0</v>
      </c>
    </row>
    <row r="193" spans="17:17" hidden="1" x14ac:dyDescent="0.25">
      <c r="Q193" s="265">
        <f t="shared" si="4"/>
        <v>0</v>
      </c>
    </row>
    <row r="194" spans="17:17" hidden="1" x14ac:dyDescent="0.25">
      <c r="Q194" s="265">
        <f t="shared" si="4"/>
        <v>0</v>
      </c>
    </row>
    <row r="195" spans="17:17" hidden="1" x14ac:dyDescent="0.25">
      <c r="Q195" s="265">
        <f t="shared" si="4"/>
        <v>0</v>
      </c>
    </row>
    <row r="196" spans="17:17" hidden="1" x14ac:dyDescent="0.25">
      <c r="Q196" s="265">
        <f t="shared" si="4"/>
        <v>0</v>
      </c>
    </row>
    <row r="197" spans="17:17" hidden="1" x14ac:dyDescent="0.25">
      <c r="Q197" s="265">
        <f t="shared" si="4"/>
        <v>0</v>
      </c>
    </row>
    <row r="198" spans="17:17" hidden="1" x14ac:dyDescent="0.25">
      <c r="Q198" s="265">
        <f t="shared" si="4"/>
        <v>0</v>
      </c>
    </row>
    <row r="199" spans="17:17" hidden="1" x14ac:dyDescent="0.25">
      <c r="Q199" s="265">
        <f t="shared" si="4"/>
        <v>0</v>
      </c>
    </row>
    <row r="200" spans="17:17" hidden="1" x14ac:dyDescent="0.25">
      <c r="Q200" s="265">
        <f t="shared" si="4"/>
        <v>0</v>
      </c>
    </row>
    <row r="201" spans="17:17" hidden="1" x14ac:dyDescent="0.25">
      <c r="Q201" s="265">
        <f t="shared" si="4"/>
        <v>0</v>
      </c>
    </row>
    <row r="202" spans="17:17" hidden="1" x14ac:dyDescent="0.25">
      <c r="Q202" s="265">
        <f t="shared" si="4"/>
        <v>0</v>
      </c>
    </row>
    <row r="203" spans="17:17" hidden="1" x14ac:dyDescent="0.25">
      <c r="Q203" s="265">
        <f t="shared" si="4"/>
        <v>0</v>
      </c>
    </row>
    <row r="204" spans="17:17" hidden="1" x14ac:dyDescent="0.25">
      <c r="Q204" s="265">
        <f t="shared" si="4"/>
        <v>0</v>
      </c>
    </row>
    <row r="205" spans="17:17" hidden="1" x14ac:dyDescent="0.25">
      <c r="Q205" s="265">
        <f t="shared" ref="Q205:Q268" si="5">IF(B205&lt;&gt;"",1,IF(C205&lt;&gt;"",2,IF(D205&lt;&gt;"",3,0)))</f>
        <v>0</v>
      </c>
    </row>
    <row r="206" spans="17:17" hidden="1" x14ac:dyDescent="0.25">
      <c r="Q206" s="265">
        <f t="shared" si="5"/>
        <v>0</v>
      </c>
    </row>
    <row r="207" spans="17:17" hidden="1" x14ac:dyDescent="0.25">
      <c r="Q207" s="265">
        <f t="shared" si="5"/>
        <v>0</v>
      </c>
    </row>
    <row r="208" spans="17:17" hidden="1" x14ac:dyDescent="0.25">
      <c r="Q208" s="265">
        <f t="shared" si="5"/>
        <v>0</v>
      </c>
    </row>
    <row r="209" spans="17:17" hidden="1" x14ac:dyDescent="0.25">
      <c r="Q209" s="265">
        <f t="shared" si="5"/>
        <v>0</v>
      </c>
    </row>
    <row r="210" spans="17:17" hidden="1" x14ac:dyDescent="0.25">
      <c r="Q210" s="265">
        <f t="shared" si="5"/>
        <v>0</v>
      </c>
    </row>
    <row r="211" spans="17:17" hidden="1" x14ac:dyDescent="0.25">
      <c r="Q211" s="265">
        <f t="shared" si="5"/>
        <v>0</v>
      </c>
    </row>
    <row r="212" spans="17:17" hidden="1" x14ac:dyDescent="0.25">
      <c r="Q212" s="265">
        <f t="shared" si="5"/>
        <v>0</v>
      </c>
    </row>
    <row r="213" spans="17:17" hidden="1" x14ac:dyDescent="0.25">
      <c r="Q213" s="265">
        <f t="shared" si="5"/>
        <v>0</v>
      </c>
    </row>
    <row r="214" spans="17:17" hidden="1" x14ac:dyDescent="0.25">
      <c r="Q214" s="265">
        <f t="shared" si="5"/>
        <v>0</v>
      </c>
    </row>
    <row r="215" spans="17:17" hidden="1" x14ac:dyDescent="0.25">
      <c r="Q215" s="265">
        <f t="shared" si="5"/>
        <v>0</v>
      </c>
    </row>
    <row r="216" spans="17:17" hidden="1" x14ac:dyDescent="0.25">
      <c r="Q216" s="265">
        <f t="shared" si="5"/>
        <v>0</v>
      </c>
    </row>
    <row r="217" spans="17:17" collapsed="1" x14ac:dyDescent="0.25">
      <c r="Q217" s="265">
        <f t="shared" si="5"/>
        <v>0</v>
      </c>
    </row>
    <row r="218" spans="17:17" hidden="1" x14ac:dyDescent="0.25">
      <c r="Q218" s="265">
        <f t="shared" si="5"/>
        <v>0</v>
      </c>
    </row>
    <row r="219" spans="17:17" hidden="1" x14ac:dyDescent="0.25">
      <c r="Q219" s="265">
        <f t="shared" si="5"/>
        <v>0</v>
      </c>
    </row>
    <row r="220" spans="17:17" hidden="1" x14ac:dyDescent="0.25">
      <c r="Q220" s="265">
        <f t="shared" si="5"/>
        <v>0</v>
      </c>
    </row>
    <row r="221" spans="17:17" hidden="1" x14ac:dyDescent="0.25">
      <c r="Q221" s="265">
        <f t="shared" si="5"/>
        <v>0</v>
      </c>
    </row>
    <row r="222" spans="17:17" hidden="1" x14ac:dyDescent="0.25">
      <c r="Q222" s="265">
        <f t="shared" si="5"/>
        <v>0</v>
      </c>
    </row>
    <row r="223" spans="17:17" hidden="1" x14ac:dyDescent="0.25">
      <c r="Q223" s="265">
        <f t="shared" si="5"/>
        <v>0</v>
      </c>
    </row>
    <row r="224" spans="17:17" hidden="1" x14ac:dyDescent="0.25">
      <c r="Q224" s="265">
        <f t="shared" si="5"/>
        <v>0</v>
      </c>
    </row>
    <row r="225" spans="17:17" hidden="1" x14ac:dyDescent="0.25">
      <c r="Q225" s="265">
        <f t="shared" si="5"/>
        <v>0</v>
      </c>
    </row>
    <row r="226" spans="17:17" hidden="1" x14ac:dyDescent="0.25">
      <c r="Q226" s="265">
        <f t="shared" si="5"/>
        <v>0</v>
      </c>
    </row>
    <row r="227" spans="17:17" hidden="1" x14ac:dyDescent="0.25">
      <c r="Q227" s="265">
        <f t="shared" si="5"/>
        <v>0</v>
      </c>
    </row>
    <row r="228" spans="17:17" x14ac:dyDescent="0.25">
      <c r="Q228" s="265">
        <f t="shared" si="5"/>
        <v>0</v>
      </c>
    </row>
    <row r="229" spans="17:17" x14ac:dyDescent="0.25">
      <c r="Q229" s="265">
        <f t="shared" si="5"/>
        <v>0</v>
      </c>
    </row>
    <row r="230" spans="17:17" x14ac:dyDescent="0.25">
      <c r="Q230" s="265">
        <f t="shared" si="5"/>
        <v>0</v>
      </c>
    </row>
    <row r="231" spans="17:17" x14ac:dyDescent="0.25">
      <c r="Q231" s="265">
        <f t="shared" si="5"/>
        <v>0</v>
      </c>
    </row>
    <row r="232" spans="17:17" x14ac:dyDescent="0.25">
      <c r="Q232" s="265">
        <f t="shared" si="5"/>
        <v>0</v>
      </c>
    </row>
    <row r="233" spans="17:17" x14ac:dyDescent="0.25">
      <c r="Q233" s="265">
        <f t="shared" si="5"/>
        <v>0</v>
      </c>
    </row>
    <row r="234" spans="17:17" x14ac:dyDescent="0.25">
      <c r="Q234" s="265">
        <f t="shared" si="5"/>
        <v>0</v>
      </c>
    </row>
    <row r="235" spans="17:17" x14ac:dyDescent="0.25">
      <c r="Q235" s="265">
        <f t="shared" si="5"/>
        <v>0</v>
      </c>
    </row>
    <row r="236" spans="17:17" x14ac:dyDescent="0.25">
      <c r="Q236" s="265">
        <f t="shared" si="5"/>
        <v>0</v>
      </c>
    </row>
    <row r="237" spans="17:17" x14ac:dyDescent="0.25">
      <c r="Q237" s="265">
        <f t="shared" si="5"/>
        <v>0</v>
      </c>
    </row>
    <row r="238" spans="17:17" x14ac:dyDescent="0.25">
      <c r="Q238" s="265">
        <f t="shared" si="5"/>
        <v>0</v>
      </c>
    </row>
    <row r="239" spans="17:17" x14ac:dyDescent="0.25">
      <c r="Q239" s="265">
        <f t="shared" si="5"/>
        <v>0</v>
      </c>
    </row>
    <row r="240" spans="17:17" x14ac:dyDescent="0.25">
      <c r="Q240" s="265">
        <f t="shared" si="5"/>
        <v>0</v>
      </c>
    </row>
    <row r="241" spans="17:17" x14ac:dyDescent="0.25">
      <c r="Q241" s="265">
        <f t="shared" si="5"/>
        <v>0</v>
      </c>
    </row>
    <row r="242" spans="17:17" x14ac:dyDescent="0.25">
      <c r="Q242" s="265">
        <f t="shared" si="5"/>
        <v>0</v>
      </c>
    </row>
    <row r="243" spans="17:17" x14ac:dyDescent="0.25">
      <c r="Q243" s="265">
        <f t="shared" si="5"/>
        <v>0</v>
      </c>
    </row>
    <row r="244" spans="17:17" x14ac:dyDescent="0.25">
      <c r="Q244" s="265">
        <f t="shared" si="5"/>
        <v>0</v>
      </c>
    </row>
    <row r="245" spans="17:17" x14ac:dyDescent="0.25">
      <c r="Q245" s="265">
        <f t="shared" si="5"/>
        <v>0</v>
      </c>
    </row>
    <row r="246" spans="17:17" x14ac:dyDescent="0.25">
      <c r="Q246" s="265">
        <f t="shared" si="5"/>
        <v>0</v>
      </c>
    </row>
    <row r="247" spans="17:17" x14ac:dyDescent="0.25">
      <c r="Q247" s="265">
        <f t="shared" si="5"/>
        <v>0</v>
      </c>
    </row>
    <row r="248" spans="17:17" x14ac:dyDescent="0.25">
      <c r="Q248" s="265">
        <f t="shared" si="5"/>
        <v>0</v>
      </c>
    </row>
    <row r="249" spans="17:17" x14ac:dyDescent="0.25">
      <c r="Q249" s="265">
        <f t="shared" si="5"/>
        <v>0</v>
      </c>
    </row>
    <row r="250" spans="17:17" x14ac:dyDescent="0.25">
      <c r="Q250" s="265">
        <f t="shared" si="5"/>
        <v>0</v>
      </c>
    </row>
    <row r="251" spans="17:17" x14ac:dyDescent="0.25">
      <c r="Q251" s="265">
        <f t="shared" si="5"/>
        <v>0</v>
      </c>
    </row>
    <row r="252" spans="17:17" x14ac:dyDescent="0.25">
      <c r="Q252" s="265">
        <f t="shared" si="5"/>
        <v>0</v>
      </c>
    </row>
    <row r="253" spans="17:17" x14ac:dyDescent="0.25">
      <c r="Q253" s="265">
        <f t="shared" si="5"/>
        <v>0</v>
      </c>
    </row>
    <row r="254" spans="17:17" x14ac:dyDescent="0.25">
      <c r="Q254" s="265">
        <f t="shared" si="5"/>
        <v>0</v>
      </c>
    </row>
    <row r="255" spans="17:17" x14ac:dyDescent="0.25">
      <c r="Q255" s="265">
        <f t="shared" si="5"/>
        <v>0</v>
      </c>
    </row>
    <row r="256" spans="17:17" x14ac:dyDescent="0.25">
      <c r="Q256" s="265">
        <f t="shared" si="5"/>
        <v>0</v>
      </c>
    </row>
    <row r="257" spans="17:17" x14ac:dyDescent="0.25">
      <c r="Q257" s="265">
        <f t="shared" si="5"/>
        <v>0</v>
      </c>
    </row>
    <row r="258" spans="17:17" x14ac:dyDescent="0.25">
      <c r="Q258" s="265">
        <f t="shared" si="5"/>
        <v>0</v>
      </c>
    </row>
    <row r="259" spans="17:17" x14ac:dyDescent="0.25">
      <c r="Q259" s="265">
        <f t="shared" si="5"/>
        <v>0</v>
      </c>
    </row>
    <row r="260" spans="17:17" x14ac:dyDescent="0.25">
      <c r="Q260" s="265">
        <f t="shared" si="5"/>
        <v>0</v>
      </c>
    </row>
    <row r="261" spans="17:17" x14ac:dyDescent="0.25">
      <c r="Q261" s="265">
        <f t="shared" si="5"/>
        <v>0</v>
      </c>
    </row>
    <row r="262" spans="17:17" x14ac:dyDescent="0.25">
      <c r="Q262" s="265">
        <f t="shared" si="5"/>
        <v>0</v>
      </c>
    </row>
    <row r="263" spans="17:17" x14ac:dyDescent="0.25">
      <c r="Q263" s="265">
        <f t="shared" si="5"/>
        <v>0</v>
      </c>
    </row>
    <row r="264" spans="17:17" x14ac:dyDescent="0.25">
      <c r="Q264" s="265">
        <f t="shared" si="5"/>
        <v>0</v>
      </c>
    </row>
    <row r="265" spans="17:17" x14ac:dyDescent="0.25">
      <c r="Q265" s="265">
        <f t="shared" si="5"/>
        <v>0</v>
      </c>
    </row>
    <row r="266" spans="17:17" x14ac:dyDescent="0.25">
      <c r="Q266" s="265">
        <f t="shared" si="5"/>
        <v>0</v>
      </c>
    </row>
    <row r="267" spans="17:17" x14ac:dyDescent="0.25">
      <c r="Q267" s="265">
        <f t="shared" si="5"/>
        <v>0</v>
      </c>
    </row>
    <row r="268" spans="17:17" x14ac:dyDescent="0.25">
      <c r="Q268" s="265">
        <f t="shared" si="5"/>
        <v>0</v>
      </c>
    </row>
    <row r="269" spans="17:17" x14ac:dyDescent="0.25">
      <c r="Q269" s="265">
        <f t="shared" ref="Q269:Q307" si="6">IF(B269&lt;&gt;"",1,IF(C269&lt;&gt;"",2,IF(D269&lt;&gt;"",3,0)))</f>
        <v>0</v>
      </c>
    </row>
    <row r="270" spans="17:17" x14ac:dyDescent="0.25">
      <c r="Q270" s="265">
        <f t="shared" si="6"/>
        <v>0</v>
      </c>
    </row>
    <row r="271" spans="17:17" x14ac:dyDescent="0.25">
      <c r="Q271" s="265">
        <f t="shared" si="6"/>
        <v>0</v>
      </c>
    </row>
    <row r="272" spans="17:17" x14ac:dyDescent="0.25">
      <c r="Q272" s="265">
        <f t="shared" si="6"/>
        <v>0</v>
      </c>
    </row>
    <row r="273" spans="17:17" x14ac:dyDescent="0.25">
      <c r="Q273" s="265">
        <f t="shared" si="6"/>
        <v>0</v>
      </c>
    </row>
    <row r="274" spans="17:17" x14ac:dyDescent="0.25">
      <c r="Q274" s="265">
        <f t="shared" si="6"/>
        <v>0</v>
      </c>
    </row>
    <row r="275" spans="17:17" x14ac:dyDescent="0.25">
      <c r="Q275" s="265">
        <f t="shared" si="6"/>
        <v>0</v>
      </c>
    </row>
    <row r="276" spans="17:17" x14ac:dyDescent="0.25">
      <c r="Q276" s="265">
        <f t="shared" si="6"/>
        <v>0</v>
      </c>
    </row>
    <row r="277" spans="17:17" x14ac:dyDescent="0.25">
      <c r="Q277" s="265">
        <f t="shared" si="6"/>
        <v>0</v>
      </c>
    </row>
    <row r="278" spans="17:17" x14ac:dyDescent="0.25">
      <c r="Q278" s="265">
        <f t="shared" si="6"/>
        <v>0</v>
      </c>
    </row>
    <row r="279" spans="17:17" x14ac:dyDescent="0.25">
      <c r="Q279" s="265">
        <f t="shared" si="6"/>
        <v>0</v>
      </c>
    </row>
    <row r="280" spans="17:17" x14ac:dyDescent="0.25">
      <c r="Q280" s="265">
        <f t="shared" si="6"/>
        <v>0</v>
      </c>
    </row>
    <row r="281" spans="17:17" x14ac:dyDescent="0.25">
      <c r="Q281" s="265">
        <f t="shared" si="6"/>
        <v>0</v>
      </c>
    </row>
    <row r="282" spans="17:17" x14ac:dyDescent="0.25">
      <c r="Q282" s="265">
        <f t="shared" si="6"/>
        <v>0</v>
      </c>
    </row>
    <row r="283" spans="17:17" x14ac:dyDescent="0.25">
      <c r="Q283" s="265">
        <f t="shared" si="6"/>
        <v>0</v>
      </c>
    </row>
    <row r="284" spans="17:17" x14ac:dyDescent="0.25">
      <c r="Q284" s="265">
        <f t="shared" si="6"/>
        <v>0</v>
      </c>
    </row>
    <row r="285" spans="17:17" x14ac:dyDescent="0.25">
      <c r="Q285" s="265">
        <f t="shared" si="6"/>
        <v>0</v>
      </c>
    </row>
    <row r="286" spans="17:17" x14ac:dyDescent="0.25">
      <c r="Q286" s="265">
        <f t="shared" si="6"/>
        <v>0</v>
      </c>
    </row>
    <row r="287" spans="17:17" x14ac:dyDescent="0.25">
      <c r="Q287" s="265">
        <f t="shared" si="6"/>
        <v>0</v>
      </c>
    </row>
    <row r="288" spans="17:17" x14ac:dyDescent="0.25">
      <c r="Q288" s="265">
        <f t="shared" si="6"/>
        <v>0</v>
      </c>
    </row>
    <row r="289" spans="17:17" x14ac:dyDescent="0.25">
      <c r="Q289" s="265">
        <f t="shared" si="6"/>
        <v>0</v>
      </c>
    </row>
    <row r="290" spans="17:17" x14ac:dyDescent="0.25">
      <c r="Q290" s="265">
        <f t="shared" si="6"/>
        <v>0</v>
      </c>
    </row>
    <row r="291" spans="17:17" x14ac:dyDescent="0.25">
      <c r="Q291" s="265">
        <f t="shared" si="6"/>
        <v>0</v>
      </c>
    </row>
    <row r="292" spans="17:17" x14ac:dyDescent="0.25">
      <c r="Q292" s="265">
        <f t="shared" si="6"/>
        <v>0</v>
      </c>
    </row>
    <row r="293" spans="17:17" x14ac:dyDescent="0.25">
      <c r="Q293" s="265">
        <f t="shared" si="6"/>
        <v>0</v>
      </c>
    </row>
    <row r="294" spans="17:17" x14ac:dyDescent="0.25">
      <c r="Q294" s="265">
        <f t="shared" si="6"/>
        <v>0</v>
      </c>
    </row>
    <row r="295" spans="17:17" x14ac:dyDescent="0.25">
      <c r="Q295" s="265">
        <f t="shared" si="6"/>
        <v>0</v>
      </c>
    </row>
    <row r="296" spans="17:17" x14ac:dyDescent="0.25">
      <c r="Q296" s="265">
        <f t="shared" si="6"/>
        <v>0</v>
      </c>
    </row>
    <row r="297" spans="17:17" x14ac:dyDescent="0.25">
      <c r="Q297" s="265">
        <f t="shared" si="6"/>
        <v>0</v>
      </c>
    </row>
    <row r="298" spans="17:17" x14ac:dyDescent="0.25">
      <c r="Q298" s="265">
        <f t="shared" si="6"/>
        <v>0</v>
      </c>
    </row>
    <row r="299" spans="17:17" x14ac:dyDescent="0.25">
      <c r="Q299" s="265">
        <f t="shared" si="6"/>
        <v>0</v>
      </c>
    </row>
    <row r="300" spans="17:17" x14ac:dyDescent="0.25">
      <c r="Q300" s="265">
        <f t="shared" si="6"/>
        <v>0</v>
      </c>
    </row>
    <row r="301" spans="17:17" x14ac:dyDescent="0.25">
      <c r="Q301" s="265">
        <f t="shared" si="6"/>
        <v>0</v>
      </c>
    </row>
    <row r="302" spans="17:17" x14ac:dyDescent="0.25">
      <c r="Q302" s="265">
        <f t="shared" si="6"/>
        <v>0</v>
      </c>
    </row>
    <row r="303" spans="17:17" x14ac:dyDescent="0.25">
      <c r="Q303" s="265">
        <f t="shared" si="6"/>
        <v>0</v>
      </c>
    </row>
    <row r="304" spans="17:17" x14ac:dyDescent="0.25">
      <c r="Q304" s="265">
        <f t="shared" si="6"/>
        <v>0</v>
      </c>
    </row>
    <row r="305" spans="17:17" x14ac:dyDescent="0.25">
      <c r="Q305" s="265">
        <f t="shared" si="6"/>
        <v>0</v>
      </c>
    </row>
    <row r="306" spans="17:17" x14ac:dyDescent="0.25">
      <c r="Q306" s="265">
        <f t="shared" si="6"/>
        <v>0</v>
      </c>
    </row>
    <row r="307" spans="17:17" ht="13.8" thickBot="1" x14ac:dyDescent="0.3">
      <c r="Q307" s="265">
        <f t="shared" si="6"/>
        <v>0</v>
      </c>
    </row>
  </sheetData>
  <mergeCells count="1">
    <mergeCell ref="B5:D5"/>
  </mergeCells>
  <phoneticPr fontId="17" type="noConversion"/>
  <conditionalFormatting sqref="B6:N307">
    <cfRule type="expression" dxfId="118" priority="4" stopIfTrue="1">
      <formula>AND($Q6=1)</formula>
    </cfRule>
    <cfRule type="expression" dxfId="117" priority="5" stopIfTrue="1">
      <formula>AND($Q6=2)</formula>
    </cfRule>
    <cfRule type="expression" dxfId="116" priority="6" stopIfTrue="1">
      <formula>AND($Q6=3)</formula>
    </cfRule>
  </conditionalFormatting>
  <conditionalFormatting sqref="B7:N245">
    <cfRule type="expression" dxfId="115" priority="2" stopIfTrue="1">
      <formula>AND($Q7=2)</formula>
    </cfRule>
    <cfRule type="expression" dxfId="114" priority="3" stopIfTrue="1">
      <formula>AND($Q7=3)</formula>
    </cfRule>
  </conditionalFormatting>
  <dataValidations count="1">
    <dataValidation allowBlank="1" prompt="Miten tehokkaasti palvelut tuotetaan?" sqref="J6:K307 M6:M307" xr:uid="{00000000-0002-0000-1000-000000000000}"/>
  </dataValidations>
  <hyperlinks>
    <hyperlink ref="A1" location="Pääsivu!A1" display="⌂" xr:uid="{00000000-0004-0000-1000-000000000000}"/>
  </hyperlinks>
  <pageMargins left="0.75" right="0.75" top="0.4" bottom="0.3" header="0.27" footer="0.24"/>
  <pageSetup paperSize="9" scale="85" orientation="landscape" verticalDpi="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1000000}">
          <x14:formula1>
            <xm:f>OFFSET(Palvelut!$B$7,0,0,COUNTA(Palvelut!$B$7:$B$101),1)</xm:f>
          </x14:formula1>
          <xm:sqref>L6:L476</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2C1CA4"/>
    <outlinePr summaryBelow="0" summaryRight="0"/>
  </sheetPr>
  <dimension ref="A1:L100"/>
  <sheetViews>
    <sheetView workbookViewId="0">
      <pane ySplit="5" topLeftCell="A14" activePane="bottomLeft" state="frozen"/>
      <selection activeCell="E30" sqref="E30"/>
      <selection pane="bottomLeft" activeCell="A2" sqref="A2"/>
    </sheetView>
  </sheetViews>
  <sheetFormatPr defaultRowHeight="13.2" outlineLevelCol="1" x14ac:dyDescent="0.25"/>
  <cols>
    <col min="1" max="1" width="2.5546875" customWidth="1"/>
    <col min="2" max="2" width="2.44140625" customWidth="1"/>
    <col min="3" max="3" width="41.5546875" customWidth="1"/>
    <col min="4" max="4" width="46.33203125" customWidth="1"/>
    <col min="5" max="5" width="24.109375" customWidth="1" collapsed="1"/>
    <col min="6" max="6" width="36" hidden="1" customWidth="1" outlineLevel="1"/>
    <col min="7" max="8" width="23.88671875" hidden="1" customWidth="1" outlineLevel="1"/>
    <col min="9" max="9" width="36.33203125" hidden="1" customWidth="1" outlineLevel="1"/>
  </cols>
  <sheetData>
    <row r="1" spans="1:12" s="99" customFormat="1" ht="22.8" x14ac:dyDescent="0.4">
      <c r="A1" s="330" t="s">
        <v>60</v>
      </c>
      <c r="B1" s="280" t="s">
        <v>288</v>
      </c>
    </row>
    <row r="3" spans="1:12" ht="13.8" x14ac:dyDescent="0.25">
      <c r="B3" s="257" t="str">
        <f>CONCATENATE("Versio ",Pääsivu!D6)</f>
        <v>Versio 0.1</v>
      </c>
      <c r="D3" s="264" t="str">
        <f>Pääsivu!D7</f>
        <v>1.1.202X</v>
      </c>
      <c r="E3" s="196" t="s">
        <v>96</v>
      </c>
      <c r="F3" s="193" t="s">
        <v>70</v>
      </c>
      <c r="G3" s="194"/>
      <c r="H3" s="194"/>
      <c r="I3" s="195"/>
    </row>
    <row r="4" spans="1:12" ht="13.8" thickBot="1" x14ac:dyDescent="0.3"/>
    <row r="5" spans="1:12" ht="23.4" customHeight="1" thickBot="1" x14ac:dyDescent="0.3">
      <c r="B5" s="444" t="s">
        <v>289</v>
      </c>
      <c r="C5" s="444"/>
      <c r="D5" s="355" t="s">
        <v>229</v>
      </c>
      <c r="E5" s="355" t="s">
        <v>280</v>
      </c>
      <c r="F5" s="247" t="s">
        <v>290</v>
      </c>
      <c r="G5" s="249" t="s">
        <v>291</v>
      </c>
      <c r="H5" s="249" t="s">
        <v>292</v>
      </c>
      <c r="I5" s="249" t="s">
        <v>78</v>
      </c>
    </row>
    <row r="6" spans="1:12" x14ac:dyDescent="0.25">
      <c r="B6" s="266" t="s">
        <v>293</v>
      </c>
      <c r="C6" s="44"/>
      <c r="D6" s="262"/>
      <c r="E6" s="263"/>
      <c r="F6" s="41"/>
      <c r="G6" s="262"/>
      <c r="H6" s="262"/>
      <c r="I6" s="263"/>
      <c r="L6" s="265">
        <f>IF(B6&lt;&gt;"",1,IF(C6&lt;&gt;"",3,0))</f>
        <v>1</v>
      </c>
    </row>
    <row r="7" spans="1:12" x14ac:dyDescent="0.25">
      <c r="B7" s="267"/>
      <c r="C7" s="45" t="s">
        <v>294</v>
      </c>
      <c r="D7" s="75"/>
      <c r="E7" s="231"/>
      <c r="F7" s="42"/>
      <c r="G7" s="75"/>
      <c r="H7" s="75"/>
      <c r="I7" s="231"/>
      <c r="L7" s="265">
        <f t="shared" ref="L7:L70" si="0">IF(B7&lt;&gt;"",1,IF(C7&lt;&gt;"",3,0))</f>
        <v>3</v>
      </c>
    </row>
    <row r="8" spans="1:12" x14ac:dyDescent="0.25">
      <c r="B8" s="267"/>
      <c r="C8" s="45" t="s">
        <v>294</v>
      </c>
      <c r="D8" s="75"/>
      <c r="E8" s="231"/>
      <c r="F8" s="42"/>
      <c r="G8" s="75"/>
      <c r="H8" s="75"/>
      <c r="I8" s="231"/>
      <c r="L8" s="265">
        <f t="shared" si="0"/>
        <v>3</v>
      </c>
    </row>
    <row r="9" spans="1:12" x14ac:dyDescent="0.25">
      <c r="B9" s="267"/>
      <c r="C9" s="45"/>
      <c r="D9" s="75"/>
      <c r="E9" s="231"/>
      <c r="F9" s="42"/>
      <c r="G9" s="75"/>
      <c r="H9" s="75"/>
      <c r="I9" s="231"/>
      <c r="L9" s="265">
        <f t="shared" si="0"/>
        <v>0</v>
      </c>
    </row>
    <row r="10" spans="1:12" x14ac:dyDescent="0.25">
      <c r="B10" s="267"/>
      <c r="C10" s="45"/>
      <c r="D10" s="75"/>
      <c r="E10" s="231"/>
      <c r="F10" s="42"/>
      <c r="G10" s="75"/>
      <c r="H10" s="75"/>
      <c r="I10" s="231"/>
      <c r="L10" s="265">
        <f t="shared" si="0"/>
        <v>0</v>
      </c>
    </row>
    <row r="11" spans="1:12" x14ac:dyDescent="0.25">
      <c r="B11" s="267"/>
      <c r="C11" s="45"/>
      <c r="D11" s="75"/>
      <c r="E11" s="231"/>
      <c r="F11" s="42"/>
      <c r="G11" s="75"/>
      <c r="H11" s="75"/>
      <c r="I11" s="231"/>
      <c r="L11" s="265">
        <f t="shared" si="0"/>
        <v>0</v>
      </c>
    </row>
    <row r="12" spans="1:12" x14ac:dyDescent="0.25">
      <c r="B12" s="267"/>
      <c r="C12" s="45"/>
      <c r="D12" s="75"/>
      <c r="E12" s="231"/>
      <c r="F12" s="42"/>
      <c r="G12" s="75"/>
      <c r="H12" s="75"/>
      <c r="I12" s="231"/>
      <c r="L12" s="265">
        <f t="shared" si="0"/>
        <v>0</v>
      </c>
    </row>
    <row r="13" spans="1:12" x14ac:dyDescent="0.25">
      <c r="B13" s="267"/>
      <c r="C13" s="45"/>
      <c r="D13" s="75"/>
      <c r="E13" s="231"/>
      <c r="F13" s="42"/>
      <c r="G13" s="75"/>
      <c r="H13" s="75"/>
      <c r="I13" s="231"/>
      <c r="L13" s="265">
        <f t="shared" si="0"/>
        <v>0</v>
      </c>
    </row>
    <row r="14" spans="1:12" x14ac:dyDescent="0.25">
      <c r="B14" s="267"/>
      <c r="C14" s="45"/>
      <c r="D14" s="75"/>
      <c r="E14" s="231"/>
      <c r="F14" s="42"/>
      <c r="G14" s="75"/>
      <c r="H14" s="75"/>
      <c r="I14" s="231"/>
      <c r="L14" s="265">
        <f t="shared" si="0"/>
        <v>0</v>
      </c>
    </row>
    <row r="15" spans="1:12" x14ac:dyDescent="0.25">
      <c r="B15" s="267"/>
      <c r="C15" s="45"/>
      <c r="D15" s="75"/>
      <c r="E15" s="231"/>
      <c r="F15" s="42"/>
      <c r="G15" s="75"/>
      <c r="H15" s="75"/>
      <c r="I15" s="231"/>
      <c r="L15" s="265">
        <f t="shared" si="0"/>
        <v>0</v>
      </c>
    </row>
    <row r="16" spans="1:12" x14ac:dyDescent="0.25">
      <c r="B16" s="267"/>
      <c r="C16" s="45"/>
      <c r="D16" s="75"/>
      <c r="E16" s="231"/>
      <c r="F16" s="42"/>
      <c r="G16" s="75"/>
      <c r="H16" s="75"/>
      <c r="I16" s="231"/>
      <c r="L16" s="265">
        <f t="shared" si="0"/>
        <v>0</v>
      </c>
    </row>
    <row r="17" spans="12:12" x14ac:dyDescent="0.25">
      <c r="L17" s="265">
        <f t="shared" si="0"/>
        <v>0</v>
      </c>
    </row>
    <row r="18" spans="12:12" x14ac:dyDescent="0.25">
      <c r="L18" s="265">
        <f t="shared" si="0"/>
        <v>0</v>
      </c>
    </row>
    <row r="19" spans="12:12" x14ac:dyDescent="0.25">
      <c r="L19" s="265">
        <f t="shared" si="0"/>
        <v>0</v>
      </c>
    </row>
    <row r="20" spans="12:12" x14ac:dyDescent="0.25">
      <c r="L20" s="265">
        <f t="shared" si="0"/>
        <v>0</v>
      </c>
    </row>
    <row r="21" spans="12:12" x14ac:dyDescent="0.25">
      <c r="L21" s="265">
        <f t="shared" si="0"/>
        <v>0</v>
      </c>
    </row>
    <row r="22" spans="12:12" x14ac:dyDescent="0.25">
      <c r="L22" s="265">
        <f t="shared" si="0"/>
        <v>0</v>
      </c>
    </row>
    <row r="23" spans="12:12" x14ac:dyDescent="0.25">
      <c r="L23" s="265">
        <f t="shared" si="0"/>
        <v>0</v>
      </c>
    </row>
    <row r="24" spans="12:12" x14ac:dyDescent="0.25">
      <c r="L24" s="265">
        <f t="shared" si="0"/>
        <v>0</v>
      </c>
    </row>
    <row r="25" spans="12:12" x14ac:dyDescent="0.25">
      <c r="L25" s="265">
        <f t="shared" si="0"/>
        <v>0</v>
      </c>
    </row>
    <row r="26" spans="12:12" x14ac:dyDescent="0.25">
      <c r="L26" s="265">
        <f t="shared" si="0"/>
        <v>0</v>
      </c>
    </row>
    <row r="27" spans="12:12" x14ac:dyDescent="0.25">
      <c r="L27" s="265">
        <f t="shared" si="0"/>
        <v>0</v>
      </c>
    </row>
    <row r="28" spans="12:12" x14ac:dyDescent="0.25">
      <c r="L28" s="265">
        <f t="shared" si="0"/>
        <v>0</v>
      </c>
    </row>
    <row r="29" spans="12:12" x14ac:dyDescent="0.25">
      <c r="L29" s="265">
        <f t="shared" si="0"/>
        <v>0</v>
      </c>
    </row>
    <row r="30" spans="12:12" x14ac:dyDescent="0.25">
      <c r="L30" s="265">
        <f t="shared" si="0"/>
        <v>0</v>
      </c>
    </row>
    <row r="31" spans="12:12" x14ac:dyDescent="0.25">
      <c r="L31" s="265">
        <f t="shared" si="0"/>
        <v>0</v>
      </c>
    </row>
    <row r="32" spans="12:12" x14ac:dyDescent="0.25">
      <c r="L32" s="265">
        <f t="shared" si="0"/>
        <v>0</v>
      </c>
    </row>
    <row r="33" spans="12:12" x14ac:dyDescent="0.25">
      <c r="L33" s="265">
        <f t="shared" si="0"/>
        <v>0</v>
      </c>
    </row>
    <row r="34" spans="12:12" x14ac:dyDescent="0.25">
      <c r="L34" s="265">
        <f t="shared" si="0"/>
        <v>0</v>
      </c>
    </row>
    <row r="35" spans="12:12" x14ac:dyDescent="0.25">
      <c r="L35" s="265">
        <f t="shared" si="0"/>
        <v>0</v>
      </c>
    </row>
    <row r="36" spans="12:12" x14ac:dyDescent="0.25">
      <c r="L36" s="265">
        <f t="shared" si="0"/>
        <v>0</v>
      </c>
    </row>
    <row r="37" spans="12:12" x14ac:dyDescent="0.25">
      <c r="L37" s="265">
        <f t="shared" si="0"/>
        <v>0</v>
      </c>
    </row>
    <row r="38" spans="12:12" x14ac:dyDescent="0.25">
      <c r="L38" s="265">
        <f t="shared" si="0"/>
        <v>0</v>
      </c>
    </row>
    <row r="39" spans="12:12" x14ac:dyDescent="0.25">
      <c r="L39" s="265">
        <f t="shared" si="0"/>
        <v>0</v>
      </c>
    </row>
    <row r="40" spans="12:12" x14ac:dyDescent="0.25">
      <c r="L40" s="265">
        <f t="shared" si="0"/>
        <v>0</v>
      </c>
    </row>
    <row r="41" spans="12:12" x14ac:dyDescent="0.25">
      <c r="L41" s="265">
        <f t="shared" si="0"/>
        <v>0</v>
      </c>
    </row>
    <row r="42" spans="12:12" x14ac:dyDescent="0.25">
      <c r="L42" s="265">
        <f t="shared" si="0"/>
        <v>0</v>
      </c>
    </row>
    <row r="43" spans="12:12" x14ac:dyDescent="0.25">
      <c r="L43" s="265">
        <f t="shared" si="0"/>
        <v>0</v>
      </c>
    </row>
    <row r="44" spans="12:12" x14ac:dyDescent="0.25">
      <c r="L44" s="265">
        <f t="shared" si="0"/>
        <v>0</v>
      </c>
    </row>
    <row r="45" spans="12:12" x14ac:dyDescent="0.25">
      <c r="L45" s="265">
        <f t="shared" si="0"/>
        <v>0</v>
      </c>
    </row>
    <row r="46" spans="12:12" x14ac:dyDescent="0.25">
      <c r="L46" s="265">
        <f t="shared" si="0"/>
        <v>0</v>
      </c>
    </row>
    <row r="47" spans="12:12" x14ac:dyDescent="0.25">
      <c r="L47" s="265">
        <f t="shared" si="0"/>
        <v>0</v>
      </c>
    </row>
    <row r="48" spans="12:12" x14ac:dyDescent="0.25">
      <c r="L48" s="265">
        <f t="shared" si="0"/>
        <v>0</v>
      </c>
    </row>
    <row r="49" spans="12:12" x14ac:dyDescent="0.25">
      <c r="L49" s="265">
        <f t="shared" si="0"/>
        <v>0</v>
      </c>
    </row>
    <row r="50" spans="12:12" x14ac:dyDescent="0.25">
      <c r="L50" s="265">
        <f t="shared" si="0"/>
        <v>0</v>
      </c>
    </row>
    <row r="51" spans="12:12" x14ac:dyDescent="0.25">
      <c r="L51" s="265">
        <f t="shared" si="0"/>
        <v>0</v>
      </c>
    </row>
    <row r="52" spans="12:12" x14ac:dyDescent="0.25">
      <c r="L52" s="265">
        <f t="shared" si="0"/>
        <v>0</v>
      </c>
    </row>
    <row r="53" spans="12:12" x14ac:dyDescent="0.25">
      <c r="L53" s="265">
        <f t="shared" si="0"/>
        <v>0</v>
      </c>
    </row>
    <row r="54" spans="12:12" x14ac:dyDescent="0.25">
      <c r="L54" s="265">
        <f t="shared" si="0"/>
        <v>0</v>
      </c>
    </row>
    <row r="55" spans="12:12" x14ac:dyDescent="0.25">
      <c r="L55" s="265">
        <f t="shared" si="0"/>
        <v>0</v>
      </c>
    </row>
    <row r="56" spans="12:12" x14ac:dyDescent="0.25">
      <c r="L56" s="265">
        <f t="shared" si="0"/>
        <v>0</v>
      </c>
    </row>
    <row r="57" spans="12:12" x14ac:dyDescent="0.25">
      <c r="L57" s="265">
        <f t="shared" si="0"/>
        <v>0</v>
      </c>
    </row>
    <row r="58" spans="12:12" x14ac:dyDescent="0.25">
      <c r="L58" s="265">
        <f t="shared" si="0"/>
        <v>0</v>
      </c>
    </row>
    <row r="59" spans="12:12" x14ac:dyDescent="0.25">
      <c r="L59" s="265">
        <f t="shared" si="0"/>
        <v>0</v>
      </c>
    </row>
    <row r="60" spans="12:12" x14ac:dyDescent="0.25">
      <c r="L60" s="265">
        <f t="shared" si="0"/>
        <v>0</v>
      </c>
    </row>
    <row r="61" spans="12:12" x14ac:dyDescent="0.25">
      <c r="L61" s="265">
        <f t="shared" si="0"/>
        <v>0</v>
      </c>
    </row>
    <row r="62" spans="12:12" x14ac:dyDescent="0.25">
      <c r="L62" s="265">
        <f t="shared" si="0"/>
        <v>0</v>
      </c>
    </row>
    <row r="63" spans="12:12" x14ac:dyDescent="0.25">
      <c r="L63" s="265">
        <f t="shared" si="0"/>
        <v>0</v>
      </c>
    </row>
    <row r="64" spans="12:12" x14ac:dyDescent="0.25">
      <c r="L64" s="265">
        <f t="shared" si="0"/>
        <v>0</v>
      </c>
    </row>
    <row r="65" spans="12:12" x14ac:dyDescent="0.25">
      <c r="L65" s="265">
        <f t="shared" si="0"/>
        <v>0</v>
      </c>
    </row>
    <row r="66" spans="12:12" x14ac:dyDescent="0.25">
      <c r="L66" s="265">
        <f t="shared" si="0"/>
        <v>0</v>
      </c>
    </row>
    <row r="67" spans="12:12" x14ac:dyDescent="0.25">
      <c r="L67" s="265">
        <f t="shared" si="0"/>
        <v>0</v>
      </c>
    </row>
    <row r="68" spans="12:12" x14ac:dyDescent="0.25">
      <c r="L68" s="265">
        <f t="shared" si="0"/>
        <v>0</v>
      </c>
    </row>
    <row r="69" spans="12:12" x14ac:dyDescent="0.25">
      <c r="L69" s="265">
        <f t="shared" si="0"/>
        <v>0</v>
      </c>
    </row>
    <row r="70" spans="12:12" x14ac:dyDescent="0.25">
      <c r="L70" s="265">
        <f t="shared" si="0"/>
        <v>0</v>
      </c>
    </row>
    <row r="71" spans="12:12" x14ac:dyDescent="0.25">
      <c r="L71" s="265">
        <f t="shared" ref="L71:L100" si="1">IF(B71&lt;&gt;"",1,IF(C71&lt;&gt;"",3,0))</f>
        <v>0</v>
      </c>
    </row>
    <row r="72" spans="12:12" x14ac:dyDescent="0.25">
      <c r="L72" s="265">
        <f t="shared" si="1"/>
        <v>0</v>
      </c>
    </row>
    <row r="73" spans="12:12" x14ac:dyDescent="0.25">
      <c r="L73" s="265">
        <f t="shared" si="1"/>
        <v>0</v>
      </c>
    </row>
    <row r="74" spans="12:12" x14ac:dyDescent="0.25">
      <c r="L74" s="265">
        <f t="shared" si="1"/>
        <v>0</v>
      </c>
    </row>
    <row r="75" spans="12:12" x14ac:dyDescent="0.25">
      <c r="L75" s="265">
        <f t="shared" si="1"/>
        <v>0</v>
      </c>
    </row>
    <row r="76" spans="12:12" x14ac:dyDescent="0.25">
      <c r="L76" s="265">
        <f t="shared" si="1"/>
        <v>0</v>
      </c>
    </row>
    <row r="77" spans="12:12" x14ac:dyDescent="0.25">
      <c r="L77" s="265">
        <f t="shared" si="1"/>
        <v>0</v>
      </c>
    </row>
    <row r="78" spans="12:12" x14ac:dyDescent="0.25">
      <c r="L78" s="265">
        <f t="shared" si="1"/>
        <v>0</v>
      </c>
    </row>
    <row r="79" spans="12:12" x14ac:dyDescent="0.25">
      <c r="L79" s="265">
        <f t="shared" si="1"/>
        <v>0</v>
      </c>
    </row>
    <row r="80" spans="12:12" x14ac:dyDescent="0.25">
      <c r="L80" s="265">
        <f t="shared" si="1"/>
        <v>0</v>
      </c>
    </row>
    <row r="81" spans="12:12" x14ac:dyDescent="0.25">
      <c r="L81" s="265">
        <f t="shared" si="1"/>
        <v>0</v>
      </c>
    </row>
    <row r="82" spans="12:12" x14ac:dyDescent="0.25">
      <c r="L82" s="265">
        <f t="shared" si="1"/>
        <v>0</v>
      </c>
    </row>
    <row r="83" spans="12:12" x14ac:dyDescent="0.25">
      <c r="L83" s="265">
        <f t="shared" si="1"/>
        <v>0</v>
      </c>
    </row>
    <row r="84" spans="12:12" x14ac:dyDescent="0.25">
      <c r="L84" s="265">
        <f t="shared" si="1"/>
        <v>0</v>
      </c>
    </row>
    <row r="85" spans="12:12" x14ac:dyDescent="0.25">
      <c r="L85" s="265">
        <f t="shared" si="1"/>
        <v>0</v>
      </c>
    </row>
    <row r="86" spans="12:12" x14ac:dyDescent="0.25">
      <c r="L86" s="265">
        <f t="shared" si="1"/>
        <v>0</v>
      </c>
    </row>
    <row r="87" spans="12:12" x14ac:dyDescent="0.25">
      <c r="L87" s="265">
        <f t="shared" si="1"/>
        <v>0</v>
      </c>
    </row>
    <row r="88" spans="12:12" x14ac:dyDescent="0.25">
      <c r="L88" s="265">
        <f t="shared" si="1"/>
        <v>0</v>
      </c>
    </row>
    <row r="89" spans="12:12" x14ac:dyDescent="0.25">
      <c r="L89" s="265">
        <f t="shared" si="1"/>
        <v>0</v>
      </c>
    </row>
    <row r="90" spans="12:12" x14ac:dyDescent="0.25">
      <c r="L90" s="265">
        <f t="shared" si="1"/>
        <v>0</v>
      </c>
    </row>
    <row r="91" spans="12:12" x14ac:dyDescent="0.25">
      <c r="L91" s="265">
        <f t="shared" si="1"/>
        <v>0</v>
      </c>
    </row>
    <row r="92" spans="12:12" x14ac:dyDescent="0.25">
      <c r="L92" s="265">
        <f t="shared" si="1"/>
        <v>0</v>
      </c>
    </row>
    <row r="93" spans="12:12" x14ac:dyDescent="0.25">
      <c r="L93" s="265">
        <f t="shared" si="1"/>
        <v>0</v>
      </c>
    </row>
    <row r="94" spans="12:12" x14ac:dyDescent="0.25">
      <c r="L94" s="265">
        <f t="shared" si="1"/>
        <v>0</v>
      </c>
    </row>
    <row r="95" spans="12:12" x14ac:dyDescent="0.25">
      <c r="L95" s="265">
        <f t="shared" si="1"/>
        <v>0</v>
      </c>
    </row>
    <row r="96" spans="12:12" x14ac:dyDescent="0.25">
      <c r="L96" s="265">
        <f t="shared" si="1"/>
        <v>0</v>
      </c>
    </row>
    <row r="97" spans="12:12" x14ac:dyDescent="0.25">
      <c r="L97" s="265">
        <f t="shared" si="1"/>
        <v>0</v>
      </c>
    </row>
    <row r="98" spans="12:12" x14ac:dyDescent="0.25">
      <c r="L98" s="265">
        <f t="shared" si="1"/>
        <v>0</v>
      </c>
    </row>
    <row r="99" spans="12:12" x14ac:dyDescent="0.25">
      <c r="L99" s="265">
        <f t="shared" si="1"/>
        <v>0</v>
      </c>
    </row>
    <row r="100" spans="12:12" ht="13.8" thickBot="1" x14ac:dyDescent="0.3">
      <c r="L100" s="265">
        <f t="shared" si="1"/>
        <v>0</v>
      </c>
    </row>
  </sheetData>
  <mergeCells count="1">
    <mergeCell ref="B5:C5"/>
  </mergeCells>
  <conditionalFormatting sqref="B6:I100">
    <cfRule type="expression" dxfId="113" priority="1" stopIfTrue="1">
      <formula>AND($L6=1)</formula>
    </cfRule>
    <cfRule type="expression" dxfId="112" priority="2" stopIfTrue="1">
      <formula>AND($L6=2)</formula>
    </cfRule>
    <cfRule type="expression" dxfId="111" priority="3" stopIfTrue="1">
      <formula>AND($L6=3)</formula>
    </cfRule>
  </conditionalFormatting>
  <hyperlinks>
    <hyperlink ref="A1" location="Pääsivu!A1" display="⌂" xr:uid="{00000000-0004-0000-1100-000000000000}"/>
  </hyperlinks>
  <pageMargins left="0.36" right="0.75" top="0.4" bottom="0.3" header="0.27" footer="0.24"/>
  <pageSetup paperSize="9" scale="85" orientation="landscape" verticalDpi="1200"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2C1CA4"/>
    <outlinePr summaryBelow="0" summaryRight="0"/>
  </sheetPr>
  <dimension ref="A1:L69"/>
  <sheetViews>
    <sheetView zoomScaleNormal="100" workbookViewId="0">
      <pane ySplit="5" topLeftCell="A8" activePane="bottomLeft" state="frozen"/>
      <selection activeCell="E30" sqref="E30"/>
      <selection pane="bottomLeft" activeCell="A2" sqref="A2"/>
    </sheetView>
  </sheetViews>
  <sheetFormatPr defaultRowHeight="13.2" outlineLevelCol="1" x14ac:dyDescent="0.25"/>
  <cols>
    <col min="1" max="1" width="2.88671875" customWidth="1"/>
    <col min="2" max="2" width="2.6640625" customWidth="1"/>
    <col min="3" max="3" width="24.109375" customWidth="1"/>
    <col min="4" max="4" width="30.5546875" customWidth="1"/>
    <col min="5" max="5" width="37.6640625" customWidth="1" collapsed="1"/>
    <col min="6" max="6" width="39" hidden="1" customWidth="1" outlineLevel="1"/>
    <col min="7" max="7" width="14.33203125" hidden="1" customWidth="1" outlineLevel="1"/>
    <col min="8" max="8" width="25.5546875" hidden="1" customWidth="1" outlineLevel="1"/>
    <col min="9" max="9" width="12.88671875" hidden="1" customWidth="1" outlineLevel="1"/>
    <col min="10" max="10" width="26.5546875" hidden="1" customWidth="1" outlineLevel="1"/>
  </cols>
  <sheetData>
    <row r="1" spans="1:12" s="99" customFormat="1" ht="22.8" x14ac:dyDescent="0.4">
      <c r="A1" s="330" t="s">
        <v>60</v>
      </c>
      <c r="B1" s="280" t="s">
        <v>37</v>
      </c>
    </row>
    <row r="2" spans="1:12" x14ac:dyDescent="0.25">
      <c r="D2" s="264"/>
    </row>
    <row r="3" spans="1:12" ht="13.8" x14ac:dyDescent="0.25">
      <c r="B3" s="257" t="str">
        <f>CONCATENATE("Versio ",Pääsivu!D6)</f>
        <v>Versio 0.1</v>
      </c>
      <c r="C3" s="264"/>
      <c r="D3" s="264" t="str">
        <f>Pääsivu!D7</f>
        <v>1.1.202X</v>
      </c>
      <c r="E3" s="196" t="s">
        <v>96</v>
      </c>
      <c r="F3" s="193" t="s">
        <v>70</v>
      </c>
      <c r="G3" s="194"/>
      <c r="H3" s="194"/>
      <c r="I3" s="194"/>
      <c r="J3" s="195"/>
    </row>
    <row r="4" spans="1:12" ht="13.8" thickBot="1" x14ac:dyDescent="0.3">
      <c r="I4" s="163" t="s">
        <v>295</v>
      </c>
    </row>
    <row r="5" spans="1:12" ht="19.649999999999999" customHeight="1" thickBot="1" x14ac:dyDescent="0.3">
      <c r="B5" s="442" t="s">
        <v>97</v>
      </c>
      <c r="C5" s="443"/>
      <c r="D5" s="355" t="s">
        <v>100</v>
      </c>
      <c r="E5" s="355" t="s">
        <v>296</v>
      </c>
      <c r="F5" s="247" t="s">
        <v>297</v>
      </c>
      <c r="G5" s="249" t="s">
        <v>298</v>
      </c>
      <c r="H5" s="249" t="s">
        <v>292</v>
      </c>
      <c r="I5" s="249" t="s">
        <v>299</v>
      </c>
      <c r="J5" s="249" t="s">
        <v>78</v>
      </c>
    </row>
    <row r="6" spans="1:12" ht="4.5" customHeight="1" x14ac:dyDescent="0.25">
      <c r="B6" s="77"/>
      <c r="C6" s="258"/>
      <c r="D6" s="258"/>
      <c r="E6" s="259"/>
      <c r="F6" s="275"/>
      <c r="G6" s="258"/>
      <c r="H6" s="258"/>
      <c r="I6" s="79"/>
      <c r="J6" s="259"/>
      <c r="L6" s="265">
        <f>IF(B6&lt;&gt;"",1,IF(C6&lt;&gt;"",3,0))</f>
        <v>0</v>
      </c>
    </row>
    <row r="7" spans="1:12" ht="13.8" x14ac:dyDescent="0.25">
      <c r="B7" s="267" t="s">
        <v>300</v>
      </c>
      <c r="C7" s="260"/>
      <c r="D7" s="260"/>
      <c r="E7" s="261"/>
      <c r="F7" s="283"/>
      <c r="G7" s="260"/>
      <c r="H7" s="260"/>
      <c r="I7" s="79"/>
      <c r="J7" s="261"/>
      <c r="L7" s="265">
        <f>IF(B7&lt;&gt;"",1,IF(C7&lt;&gt;"",3,0))</f>
        <v>1</v>
      </c>
    </row>
    <row r="8" spans="1:12" ht="13.8" x14ac:dyDescent="0.25">
      <c r="B8" s="78"/>
      <c r="C8" s="260" t="s">
        <v>301</v>
      </c>
      <c r="D8" s="260"/>
      <c r="E8" s="261"/>
      <c r="F8" s="283"/>
      <c r="G8" s="260"/>
      <c r="H8" s="260"/>
      <c r="I8" s="79"/>
      <c r="J8" s="261"/>
      <c r="L8" s="265">
        <f t="shared" ref="L8:L69" si="0">IF(B8&lt;&gt;"",1,IF(C8&lt;&gt;"",3,0))</f>
        <v>3</v>
      </c>
    </row>
    <row r="9" spans="1:12" ht="13.8" x14ac:dyDescent="0.25">
      <c r="B9" s="78"/>
      <c r="C9" s="260" t="s">
        <v>301</v>
      </c>
      <c r="D9" s="260"/>
      <c r="E9" s="261"/>
      <c r="F9" s="283"/>
      <c r="G9" s="260"/>
      <c r="H9" s="260"/>
      <c r="I9" s="79"/>
      <c r="J9" s="261"/>
      <c r="L9" s="265">
        <f t="shared" si="0"/>
        <v>3</v>
      </c>
    </row>
    <row r="10" spans="1:12" ht="13.8" x14ac:dyDescent="0.25">
      <c r="B10" s="78"/>
      <c r="C10" s="260" t="s">
        <v>301</v>
      </c>
      <c r="D10" s="260"/>
      <c r="E10" s="261"/>
      <c r="F10" s="283"/>
      <c r="G10" s="260"/>
      <c r="H10" s="260"/>
      <c r="I10" s="79"/>
      <c r="J10" s="261"/>
      <c r="L10" s="265">
        <f t="shared" si="0"/>
        <v>3</v>
      </c>
    </row>
    <row r="11" spans="1:12" ht="13.8" x14ac:dyDescent="0.25">
      <c r="B11" s="78"/>
      <c r="C11" s="260"/>
      <c r="D11" s="260"/>
      <c r="E11" s="261"/>
      <c r="F11" s="283"/>
      <c r="G11" s="260"/>
      <c r="H11" s="260"/>
      <c r="I11" s="79"/>
      <c r="J11" s="261"/>
      <c r="L11" s="265">
        <f t="shared" si="0"/>
        <v>0</v>
      </c>
    </row>
    <row r="12" spans="1:12" ht="13.8" x14ac:dyDescent="0.25">
      <c r="B12" s="78"/>
      <c r="C12" s="260"/>
      <c r="D12" s="260"/>
      <c r="E12" s="261"/>
      <c r="F12" s="283"/>
      <c r="G12" s="260"/>
      <c r="H12" s="260"/>
      <c r="I12" s="79"/>
      <c r="J12" s="261"/>
      <c r="L12" s="265">
        <f t="shared" si="0"/>
        <v>0</v>
      </c>
    </row>
    <row r="13" spans="1:12" ht="13.8" x14ac:dyDescent="0.25">
      <c r="B13" s="78"/>
      <c r="C13" s="260"/>
      <c r="D13" s="260"/>
      <c r="E13" s="261"/>
      <c r="F13" s="283"/>
      <c r="G13" s="260"/>
      <c r="H13" s="260"/>
      <c r="I13" s="79"/>
      <c r="J13" s="261"/>
      <c r="L13" s="265">
        <f t="shared" si="0"/>
        <v>0</v>
      </c>
    </row>
    <row r="14" spans="1:12" ht="13.8" x14ac:dyDescent="0.25">
      <c r="B14" s="78"/>
      <c r="C14" s="260"/>
      <c r="D14" s="260"/>
      <c r="E14" s="261"/>
      <c r="F14" s="283"/>
      <c r="G14" s="260"/>
      <c r="H14" s="260"/>
      <c r="I14" s="79"/>
      <c r="J14" s="261"/>
      <c r="L14" s="265">
        <f t="shared" si="0"/>
        <v>0</v>
      </c>
    </row>
    <row r="15" spans="1:12" ht="13.8" x14ac:dyDescent="0.25">
      <c r="B15" s="78"/>
      <c r="C15" s="260"/>
      <c r="D15" s="260"/>
      <c r="E15" s="261"/>
      <c r="F15" s="283"/>
      <c r="G15" s="260"/>
      <c r="H15" s="260"/>
      <c r="I15" s="79"/>
      <c r="J15" s="261"/>
      <c r="L15" s="265">
        <f t="shared" si="0"/>
        <v>0</v>
      </c>
    </row>
    <row r="16" spans="1:12" ht="13.8" x14ac:dyDescent="0.25">
      <c r="B16" s="78"/>
      <c r="C16" s="260"/>
      <c r="D16" s="260"/>
      <c r="E16" s="261"/>
      <c r="F16" s="283"/>
      <c r="G16" s="260"/>
      <c r="H16" s="260"/>
      <c r="I16" s="79"/>
      <c r="J16" s="261"/>
      <c r="L16" s="265">
        <f t="shared" si="0"/>
        <v>0</v>
      </c>
    </row>
    <row r="17" spans="12:12" x14ac:dyDescent="0.25">
      <c r="L17" s="265">
        <f t="shared" si="0"/>
        <v>0</v>
      </c>
    </row>
    <row r="18" spans="12:12" x14ac:dyDescent="0.25">
      <c r="L18" s="265">
        <f t="shared" si="0"/>
        <v>0</v>
      </c>
    </row>
    <row r="19" spans="12:12" x14ac:dyDescent="0.25">
      <c r="L19" s="265">
        <f t="shared" si="0"/>
        <v>0</v>
      </c>
    </row>
    <row r="20" spans="12:12" x14ac:dyDescent="0.25">
      <c r="L20" s="265">
        <f t="shared" si="0"/>
        <v>0</v>
      </c>
    </row>
    <row r="21" spans="12:12" x14ac:dyDescent="0.25">
      <c r="L21" s="265">
        <f t="shared" si="0"/>
        <v>0</v>
      </c>
    </row>
    <row r="22" spans="12:12" x14ac:dyDescent="0.25">
      <c r="L22" s="265">
        <f t="shared" si="0"/>
        <v>0</v>
      </c>
    </row>
    <row r="23" spans="12:12" x14ac:dyDescent="0.25">
      <c r="L23" s="265">
        <f t="shared" si="0"/>
        <v>0</v>
      </c>
    </row>
    <row r="24" spans="12:12" x14ac:dyDescent="0.25">
      <c r="L24" s="265">
        <f t="shared" si="0"/>
        <v>0</v>
      </c>
    </row>
    <row r="25" spans="12:12" x14ac:dyDescent="0.25">
      <c r="L25" s="265">
        <f t="shared" si="0"/>
        <v>0</v>
      </c>
    </row>
    <row r="26" spans="12:12" x14ac:dyDescent="0.25">
      <c r="L26" s="265">
        <f t="shared" si="0"/>
        <v>0</v>
      </c>
    </row>
    <row r="27" spans="12:12" x14ac:dyDescent="0.25">
      <c r="L27" s="265">
        <f t="shared" si="0"/>
        <v>0</v>
      </c>
    </row>
    <row r="28" spans="12:12" x14ac:dyDescent="0.25">
      <c r="L28" s="265">
        <f t="shared" si="0"/>
        <v>0</v>
      </c>
    </row>
    <row r="29" spans="12:12" x14ac:dyDescent="0.25">
      <c r="L29" s="265">
        <f t="shared" si="0"/>
        <v>0</v>
      </c>
    </row>
    <row r="30" spans="12:12" x14ac:dyDescent="0.25">
      <c r="L30" s="265">
        <f t="shared" si="0"/>
        <v>0</v>
      </c>
    </row>
    <row r="31" spans="12:12" x14ac:dyDescent="0.25">
      <c r="L31" s="265">
        <f t="shared" si="0"/>
        <v>0</v>
      </c>
    </row>
    <row r="32" spans="12:12" x14ac:dyDescent="0.25">
      <c r="L32" s="265">
        <f t="shared" si="0"/>
        <v>0</v>
      </c>
    </row>
    <row r="33" spans="12:12" x14ac:dyDescent="0.25">
      <c r="L33" s="265">
        <f t="shared" si="0"/>
        <v>0</v>
      </c>
    </row>
    <row r="34" spans="12:12" x14ac:dyDescent="0.25">
      <c r="L34" s="265">
        <f t="shared" si="0"/>
        <v>0</v>
      </c>
    </row>
    <row r="35" spans="12:12" x14ac:dyDescent="0.25">
      <c r="L35" s="265">
        <f t="shared" si="0"/>
        <v>0</v>
      </c>
    </row>
    <row r="36" spans="12:12" x14ac:dyDescent="0.25">
      <c r="L36" s="265">
        <f t="shared" si="0"/>
        <v>0</v>
      </c>
    </row>
    <row r="37" spans="12:12" x14ac:dyDescent="0.25">
      <c r="L37" s="265">
        <f t="shared" si="0"/>
        <v>0</v>
      </c>
    </row>
    <row r="38" spans="12:12" x14ac:dyDescent="0.25">
      <c r="L38" s="265">
        <f t="shared" si="0"/>
        <v>0</v>
      </c>
    </row>
    <row r="39" spans="12:12" x14ac:dyDescent="0.25">
      <c r="L39" s="265">
        <f t="shared" si="0"/>
        <v>0</v>
      </c>
    </row>
    <row r="40" spans="12:12" x14ac:dyDescent="0.25">
      <c r="L40" s="265">
        <f t="shared" si="0"/>
        <v>0</v>
      </c>
    </row>
    <row r="41" spans="12:12" x14ac:dyDescent="0.25">
      <c r="L41" s="265">
        <f t="shared" si="0"/>
        <v>0</v>
      </c>
    </row>
    <row r="42" spans="12:12" x14ac:dyDescent="0.25">
      <c r="L42" s="265">
        <f t="shared" si="0"/>
        <v>0</v>
      </c>
    </row>
    <row r="43" spans="12:12" x14ac:dyDescent="0.25">
      <c r="L43" s="265">
        <f t="shared" si="0"/>
        <v>0</v>
      </c>
    </row>
    <row r="44" spans="12:12" x14ac:dyDescent="0.25">
      <c r="L44" s="265">
        <f t="shared" si="0"/>
        <v>0</v>
      </c>
    </row>
    <row r="45" spans="12:12" x14ac:dyDescent="0.25">
      <c r="L45" s="265">
        <f t="shared" si="0"/>
        <v>0</v>
      </c>
    </row>
    <row r="46" spans="12:12" x14ac:dyDescent="0.25">
      <c r="L46" s="265">
        <f t="shared" si="0"/>
        <v>0</v>
      </c>
    </row>
    <row r="47" spans="12:12" x14ac:dyDescent="0.25">
      <c r="L47" s="265">
        <f t="shared" si="0"/>
        <v>0</v>
      </c>
    </row>
    <row r="48" spans="12:12" x14ac:dyDescent="0.25">
      <c r="L48" s="265">
        <f t="shared" si="0"/>
        <v>0</v>
      </c>
    </row>
    <row r="49" spans="12:12" x14ac:dyDescent="0.25">
      <c r="L49" s="265">
        <f t="shared" si="0"/>
        <v>0</v>
      </c>
    </row>
    <row r="50" spans="12:12" x14ac:dyDescent="0.25">
      <c r="L50" s="265">
        <f t="shared" si="0"/>
        <v>0</v>
      </c>
    </row>
    <row r="51" spans="12:12" x14ac:dyDescent="0.25">
      <c r="L51" s="265">
        <f t="shared" si="0"/>
        <v>0</v>
      </c>
    </row>
    <row r="52" spans="12:12" x14ac:dyDescent="0.25">
      <c r="L52" s="265">
        <f t="shared" si="0"/>
        <v>0</v>
      </c>
    </row>
    <row r="53" spans="12:12" x14ac:dyDescent="0.25">
      <c r="L53" s="265">
        <f t="shared" si="0"/>
        <v>0</v>
      </c>
    </row>
    <row r="54" spans="12:12" x14ac:dyDescent="0.25">
      <c r="L54" s="265">
        <f t="shared" si="0"/>
        <v>0</v>
      </c>
    </row>
    <row r="55" spans="12:12" x14ac:dyDescent="0.25">
      <c r="L55" s="265">
        <f t="shared" si="0"/>
        <v>0</v>
      </c>
    </row>
    <row r="56" spans="12:12" x14ac:dyDescent="0.25">
      <c r="L56" s="265">
        <f t="shared" si="0"/>
        <v>0</v>
      </c>
    </row>
    <row r="57" spans="12:12" x14ac:dyDescent="0.25">
      <c r="L57" s="265">
        <f t="shared" si="0"/>
        <v>0</v>
      </c>
    </row>
    <row r="58" spans="12:12" x14ac:dyDescent="0.25">
      <c r="L58" s="265">
        <f t="shared" si="0"/>
        <v>0</v>
      </c>
    </row>
    <row r="59" spans="12:12" x14ac:dyDescent="0.25">
      <c r="L59" s="265">
        <f t="shared" si="0"/>
        <v>0</v>
      </c>
    </row>
    <row r="60" spans="12:12" x14ac:dyDescent="0.25">
      <c r="L60" s="265">
        <f t="shared" si="0"/>
        <v>0</v>
      </c>
    </row>
    <row r="61" spans="12:12" x14ac:dyDescent="0.25">
      <c r="L61" s="265">
        <f t="shared" si="0"/>
        <v>0</v>
      </c>
    </row>
    <row r="62" spans="12:12" x14ac:dyDescent="0.25">
      <c r="L62" s="265">
        <f t="shared" si="0"/>
        <v>0</v>
      </c>
    </row>
    <row r="63" spans="12:12" x14ac:dyDescent="0.25">
      <c r="L63" s="265">
        <f t="shared" si="0"/>
        <v>0</v>
      </c>
    </row>
    <row r="64" spans="12:12" x14ac:dyDescent="0.25">
      <c r="L64" s="265">
        <f t="shared" si="0"/>
        <v>0</v>
      </c>
    </row>
    <row r="65" spans="12:12" x14ac:dyDescent="0.25">
      <c r="L65" s="265">
        <f t="shared" si="0"/>
        <v>0</v>
      </c>
    </row>
    <row r="66" spans="12:12" x14ac:dyDescent="0.25">
      <c r="L66" s="265">
        <f t="shared" si="0"/>
        <v>0</v>
      </c>
    </row>
    <row r="67" spans="12:12" x14ac:dyDescent="0.25">
      <c r="L67" s="265">
        <f t="shared" si="0"/>
        <v>0</v>
      </c>
    </row>
    <row r="68" spans="12:12" x14ac:dyDescent="0.25">
      <c r="L68" s="265">
        <f t="shared" si="0"/>
        <v>0</v>
      </c>
    </row>
    <row r="69" spans="12:12" ht="13.8" thickBot="1" x14ac:dyDescent="0.3">
      <c r="L69" s="265">
        <f t="shared" si="0"/>
        <v>0</v>
      </c>
    </row>
  </sheetData>
  <mergeCells count="1">
    <mergeCell ref="B5:C5"/>
  </mergeCells>
  <phoneticPr fontId="17" type="noConversion"/>
  <conditionalFormatting sqref="B7:J300">
    <cfRule type="expression" dxfId="110" priority="1" stopIfTrue="1">
      <formula>AND($L7=1)</formula>
    </cfRule>
    <cfRule type="expression" dxfId="109" priority="2" stopIfTrue="1">
      <formula>AND($L7=2)</formula>
    </cfRule>
    <cfRule type="expression" dxfId="108" priority="3" stopIfTrue="1">
      <formula>AND($L7=3)</formula>
    </cfRule>
  </conditionalFormatting>
  <conditionalFormatting sqref="I6:I69">
    <cfRule type="expression" dxfId="107" priority="7" stopIfTrue="1">
      <formula>AND($M6=1)</formula>
    </cfRule>
    <cfRule type="expression" dxfId="106" priority="8" stopIfTrue="1">
      <formula>AND($M6=2)</formula>
    </cfRule>
    <cfRule type="expression" dxfId="105" priority="9" stopIfTrue="1">
      <formula>AND($M6=3)</formula>
    </cfRule>
  </conditionalFormatting>
  <dataValidations xWindow="1273" yWindow="395" count="2">
    <dataValidation type="list" allowBlank="1" showInputMessage="1" showErrorMessage="1" errorTitle="Virheellinen arvo" error="Valitse listasta" promptTitle="Palvelutaso" prompt="- A: Lähtötaso_x000a_- B: Normaali_x000a_- C: Laajennettu_x000a_- D: Kriittinen_x000a_- E: Erittäin kriittinen" sqref="I6:I69" xr:uid="{00000000-0002-0000-1200-000000000000}">
      <formula1>"A:Lähtötaso, B:Normaali,C:Laajennettu,D:Kriittinen,E:Erittäin kriittinen"</formula1>
    </dataValidation>
    <dataValidation type="list" allowBlank="1" showInputMessage="1" showErrorMessage="1" errorTitle="Virheellinen valinta" error="Valtise listasta" promptTitle="Onko MDS?" prompt="- Kyllä_x000a_- Ei" sqref="G7:G69" xr:uid="{00000000-0002-0000-1200-000001000000}">
      <formula1>"Kyllä, Ei"</formula1>
    </dataValidation>
  </dataValidations>
  <hyperlinks>
    <hyperlink ref="A1" location="Pääsivu!A1" display="⌂" xr:uid="{00000000-0004-0000-1200-000000000000}"/>
  </hyperlinks>
  <pageMargins left="0.39" right="0.25" top="0.28000000000000003" bottom="0.33" header="0.21" footer="0.24"/>
  <pageSetup paperSize="9" scale="90" orientation="landscape"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pageSetUpPr fitToPage="1"/>
  </sheetPr>
  <dimension ref="B2:F7"/>
  <sheetViews>
    <sheetView zoomScaleNormal="100" workbookViewId="0">
      <selection activeCell="B1" sqref="B1"/>
    </sheetView>
  </sheetViews>
  <sheetFormatPr defaultRowHeight="13.2" x14ac:dyDescent="0.25"/>
  <cols>
    <col min="1" max="1" width="1" customWidth="1"/>
    <col min="2" max="2" width="3.109375" customWidth="1"/>
    <col min="3" max="3" width="7.109375" customWidth="1"/>
    <col min="4" max="4" width="11.5546875" customWidth="1"/>
    <col min="5" max="5" width="20" customWidth="1"/>
    <col min="6" max="6" width="51.44140625" customWidth="1"/>
  </cols>
  <sheetData>
    <row r="2" spans="2:6" ht="21" x14ac:dyDescent="0.4">
      <c r="B2" s="333" t="s">
        <v>60</v>
      </c>
      <c r="C2" s="13" t="str">
        <f>Pääsivu!C4</f>
        <v>&lt;lähtötilanne vai tavoitearkkitehtuuri&gt;</v>
      </c>
    </row>
    <row r="3" spans="2:6" x14ac:dyDescent="0.25">
      <c r="C3" s="1"/>
    </row>
    <row r="4" spans="2:6" ht="15.6" x14ac:dyDescent="0.3">
      <c r="C4" s="13" t="s">
        <v>61</v>
      </c>
    </row>
    <row r="5" spans="2:6" ht="6.45" customHeight="1" thickBot="1" x14ac:dyDescent="0.3"/>
    <row r="6" spans="2:6" ht="13.8" thickBot="1" x14ac:dyDescent="0.3">
      <c r="C6" s="201" t="s">
        <v>62</v>
      </c>
      <c r="D6" s="202" t="s">
        <v>63</v>
      </c>
      <c r="E6" s="202" t="s">
        <v>64</v>
      </c>
      <c r="F6" s="203" t="s">
        <v>65</v>
      </c>
    </row>
    <row r="7" spans="2:6" ht="13.8" x14ac:dyDescent="0.3">
      <c r="C7" s="197" t="s">
        <v>4</v>
      </c>
      <c r="D7" s="198" t="s">
        <v>468</v>
      </c>
      <c r="E7" s="199" t="s">
        <v>66</v>
      </c>
      <c r="F7" s="200" t="s">
        <v>67</v>
      </c>
    </row>
  </sheetData>
  <hyperlinks>
    <hyperlink ref="B2" location="Pääsivu!A1" display="⌂" xr:uid="{00000000-0004-0000-0100-000000000000}"/>
  </hyperlinks>
  <pageMargins left="0.23622047244094491" right="0.43307086614173229" top="0.35433070866141736" bottom="0.98425196850393704" header="0.19685039370078741" footer="0.51181102362204722"/>
  <pageSetup paperSize="9" scale="99" orientation="portrait" verticalDpi="0"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2C1CA4"/>
  </sheetPr>
  <dimension ref="A1:AM101"/>
  <sheetViews>
    <sheetView workbookViewId="0">
      <pane ySplit="4" topLeftCell="A5" activePane="bottomLeft" state="frozen"/>
      <selection activeCell="E30" sqref="E30"/>
      <selection pane="bottomLeft" activeCell="F9" sqref="F9"/>
    </sheetView>
  </sheetViews>
  <sheetFormatPr defaultRowHeight="13.2" x14ac:dyDescent="0.25"/>
  <cols>
    <col min="1" max="1" width="2.5546875" customWidth="1"/>
    <col min="2" max="3" width="2.44140625" customWidth="1"/>
    <col min="4" max="4" width="43.44140625" customWidth="1"/>
    <col min="5" max="5" width="3.44140625" style="59" customWidth="1"/>
    <col min="6" max="37" width="4.33203125" customWidth="1"/>
  </cols>
  <sheetData>
    <row r="1" spans="1:39" s="99" customFormat="1" ht="22.8" x14ac:dyDescent="0.4">
      <c r="A1" s="330" t="s">
        <v>60</v>
      </c>
      <c r="B1" s="280" t="s">
        <v>38</v>
      </c>
      <c r="C1" s="280"/>
      <c r="E1" s="369"/>
      <c r="G1" s="100" t="s">
        <v>302</v>
      </c>
    </row>
    <row r="2" spans="1:39" ht="5.4" customHeight="1" x14ac:dyDescent="0.25">
      <c r="E2" s="370"/>
    </row>
    <row r="3" spans="1:39" ht="14.4" thickBot="1" x14ac:dyDescent="0.3">
      <c r="D3" s="257" t="str">
        <f>CONCATENATE("Versio ",Pääsivu!D6)</f>
        <v>Versio 0.1</v>
      </c>
      <c r="E3" s="370"/>
      <c r="F3" s="264"/>
      <c r="G3" s="264"/>
      <c r="V3" s="264"/>
      <c r="W3" s="264"/>
    </row>
    <row r="4" spans="1:39" ht="69.900000000000006" customHeight="1" thickBot="1" x14ac:dyDescent="0.3">
      <c r="D4" s="264" t="str">
        <f>Pääsivu!D7</f>
        <v>1.1.202X</v>
      </c>
      <c r="E4" s="60"/>
      <c r="F4" s="53" t="str">
        <f>IF(Tiedot!C6="","",Tiedot!C6)</f>
        <v/>
      </c>
      <c r="G4" s="54" t="str">
        <f>IF(Tiedot!C7="","",Tiedot!C7)</f>
        <v>&lt;Tieto&gt;</v>
      </c>
      <c r="H4" s="54" t="str">
        <f>IF(Tiedot!C8="","",Tiedot!C8)</f>
        <v>&lt;Tieto&gt;</v>
      </c>
      <c r="I4" s="54" t="str">
        <f>IF(Tiedot!C9="","",Tiedot!C9)</f>
        <v/>
      </c>
      <c r="J4" s="54" t="str">
        <f>IF(Tiedot!C10="","",Tiedot!C10)</f>
        <v/>
      </c>
      <c r="K4" s="54" t="str">
        <f>IF(Tiedot!C11="","",Tiedot!C11)</f>
        <v/>
      </c>
      <c r="L4" s="54" t="str">
        <f>IF(Tiedot!C12="","",Tiedot!C12)</f>
        <v/>
      </c>
      <c r="M4" s="54" t="str">
        <f>IF(Tiedot!C13="","",Tiedot!C13)</f>
        <v/>
      </c>
      <c r="N4" s="54" t="str">
        <f>IF(Tiedot!C14="","",Tiedot!C14)</f>
        <v/>
      </c>
      <c r="O4" s="54" t="str">
        <f>IF(Tiedot!C15="","",Tiedot!C15)</f>
        <v/>
      </c>
      <c r="P4" s="54" t="str">
        <f>IF(Tiedot!C16="","",Tiedot!C16)</f>
        <v/>
      </c>
      <c r="Q4" s="54" t="str">
        <f>IF(Tiedot!C17="","",Tiedot!C17)</f>
        <v/>
      </c>
      <c r="R4" s="54" t="str">
        <f>IF(Tiedot!C18="","",Tiedot!C18)</f>
        <v/>
      </c>
      <c r="S4" s="54" t="str">
        <f>IF(Tiedot!C19="","",Tiedot!C19)</f>
        <v/>
      </c>
      <c r="T4" s="54" t="str">
        <f>IF(Tiedot!C20="","",Tiedot!C20)</f>
        <v/>
      </c>
      <c r="U4" s="54" t="str">
        <f>IF(Tiedot!C21="","",Tiedot!C21)</f>
        <v/>
      </c>
      <c r="V4" s="54" t="str">
        <f>IF(Tiedot!C22="","",Tiedot!C22)</f>
        <v/>
      </c>
      <c r="W4" s="54" t="str">
        <f>IF(Tiedot!C23="","",Tiedot!C23)</f>
        <v/>
      </c>
      <c r="X4" s="54" t="str">
        <f>IF(Tiedot!C24="","",Tiedot!C24)</f>
        <v/>
      </c>
      <c r="Y4" s="54" t="str">
        <f>IF(Tiedot!C26="","",Tiedot!C26)</f>
        <v/>
      </c>
      <c r="Z4" s="54" t="str">
        <f>IF(Tiedot!C27="","",Tiedot!C27)</f>
        <v/>
      </c>
      <c r="AA4" s="54" t="str">
        <f>IF(Tiedot!C28="","",Tiedot!C28)</f>
        <v/>
      </c>
      <c r="AB4" s="54" t="str">
        <f>IF(Tiedot!C29="","",Tiedot!C29)</f>
        <v/>
      </c>
      <c r="AC4" s="54" t="str">
        <f>IF(Tiedot!C30="","",Tiedot!C30)</f>
        <v/>
      </c>
      <c r="AD4" s="54" t="str">
        <f>IF(Tiedot!C31="","",Tiedot!C31)</f>
        <v/>
      </c>
      <c r="AE4" s="54" t="str">
        <f>IF(Tiedot!C32="","",Tiedot!C32)</f>
        <v/>
      </c>
      <c r="AF4" s="54" t="str">
        <f>IF(Tiedot!C33="","",Tiedot!C33)</f>
        <v/>
      </c>
      <c r="AG4" s="54" t="str">
        <f>IF(Tiedot!C34="","",Tiedot!C34)</f>
        <v/>
      </c>
      <c r="AH4" s="54" t="str">
        <f>IF(Tiedot!C35="","",Tiedot!C35)</f>
        <v/>
      </c>
      <c r="AI4" s="54" t="str">
        <f>IF(Tiedot!C36="","",Tiedot!C36)</f>
        <v/>
      </c>
      <c r="AJ4" s="54" t="str">
        <f>IF(Tiedot!C37="","",Tiedot!C37)</f>
        <v/>
      </c>
      <c r="AK4" s="55" t="str">
        <f>IF(Tiedot!C38="","",Tiedot!C38)</f>
        <v/>
      </c>
    </row>
    <row r="5" spans="1:39" ht="6" customHeight="1" thickBot="1" x14ac:dyDescent="0.3">
      <c r="B5" s="47"/>
      <c r="C5" s="47"/>
      <c r="D5" s="28"/>
      <c r="E5" s="371"/>
      <c r="F5" s="28"/>
      <c r="G5" s="28"/>
      <c r="H5" s="28"/>
      <c r="V5" s="28"/>
      <c r="W5" s="28"/>
      <c r="X5" s="28"/>
    </row>
    <row r="6" spans="1:39" ht="13.8" thickBot="1" x14ac:dyDescent="0.3">
      <c r="B6" s="48"/>
      <c r="C6" s="48"/>
      <c r="D6" s="48"/>
      <c r="E6" s="61"/>
      <c r="F6" s="56">
        <f t="shared" ref="F6:AK6" si="0">COUNTA(F7:F165)</f>
        <v>0</v>
      </c>
      <c r="G6" s="57">
        <f t="shared" si="0"/>
        <v>0</v>
      </c>
      <c r="H6" s="57">
        <f t="shared" si="0"/>
        <v>0</v>
      </c>
      <c r="I6" s="57">
        <f t="shared" si="0"/>
        <v>0</v>
      </c>
      <c r="J6" s="57">
        <f t="shared" si="0"/>
        <v>0</v>
      </c>
      <c r="K6" s="57">
        <f t="shared" si="0"/>
        <v>0</v>
      </c>
      <c r="L6" s="57">
        <f t="shared" si="0"/>
        <v>0</v>
      </c>
      <c r="M6" s="57">
        <f t="shared" si="0"/>
        <v>0</v>
      </c>
      <c r="N6" s="57">
        <f t="shared" si="0"/>
        <v>0</v>
      </c>
      <c r="O6" s="57">
        <f t="shared" si="0"/>
        <v>0</v>
      </c>
      <c r="P6" s="57">
        <f t="shared" si="0"/>
        <v>0</v>
      </c>
      <c r="Q6" s="57">
        <f t="shared" si="0"/>
        <v>0</v>
      </c>
      <c r="R6" s="57">
        <f t="shared" si="0"/>
        <v>0</v>
      </c>
      <c r="S6" s="57">
        <f t="shared" si="0"/>
        <v>0</v>
      </c>
      <c r="T6" s="57">
        <f t="shared" si="0"/>
        <v>0</v>
      </c>
      <c r="U6" s="57">
        <f t="shared" si="0"/>
        <v>0</v>
      </c>
      <c r="V6" s="57">
        <f t="shared" si="0"/>
        <v>0</v>
      </c>
      <c r="W6" s="57">
        <f t="shared" si="0"/>
        <v>0</v>
      </c>
      <c r="X6" s="57">
        <f t="shared" si="0"/>
        <v>0</v>
      </c>
      <c r="Y6" s="57">
        <f t="shared" si="0"/>
        <v>0</v>
      </c>
      <c r="Z6" s="57">
        <f t="shared" si="0"/>
        <v>0</v>
      </c>
      <c r="AA6" s="57">
        <f t="shared" si="0"/>
        <v>0</v>
      </c>
      <c r="AB6" s="57">
        <f t="shared" si="0"/>
        <v>0</v>
      </c>
      <c r="AC6" s="57">
        <f t="shared" si="0"/>
        <v>0</v>
      </c>
      <c r="AD6" s="57">
        <f t="shared" si="0"/>
        <v>0</v>
      </c>
      <c r="AE6" s="57">
        <f t="shared" si="0"/>
        <v>0</v>
      </c>
      <c r="AF6" s="57">
        <f t="shared" si="0"/>
        <v>0</v>
      </c>
      <c r="AG6" s="57">
        <f t="shared" si="0"/>
        <v>0</v>
      </c>
      <c r="AH6" s="57">
        <f t="shared" si="0"/>
        <v>0</v>
      </c>
      <c r="AI6" s="57">
        <f t="shared" si="0"/>
        <v>0</v>
      </c>
      <c r="AJ6" s="57">
        <f t="shared" si="0"/>
        <v>0</v>
      </c>
      <c r="AK6" s="58">
        <f t="shared" si="0"/>
        <v>0</v>
      </c>
    </row>
    <row r="7" spans="1:39" x14ac:dyDescent="0.25">
      <c r="B7" s="49"/>
      <c r="C7" s="50"/>
      <c r="D7" s="372" t="str">
        <f>IF(Prosessilista!D6="","",Prosessilista!D6)</f>
        <v/>
      </c>
      <c r="E7" s="62">
        <f t="shared" ref="E7:E18" si="1">COUNTA(F7:U7)</f>
        <v>0</v>
      </c>
      <c r="F7" s="373"/>
      <c r="G7" s="374"/>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5"/>
      <c r="AM7" s="265">
        <f t="shared" ref="AM7:AM38" si="2">IF(B7&lt;&gt;"",1,IF(C7&lt;&gt;"",2,IF(D7&lt;&gt;"",3,0)))</f>
        <v>0</v>
      </c>
    </row>
    <row r="8" spans="1:39" x14ac:dyDescent="0.25">
      <c r="B8" s="51"/>
      <c r="C8" s="46"/>
      <c r="D8" s="376" t="str">
        <f>IF(Prosessilista!D7="","",Prosessilista!D7)</f>
        <v/>
      </c>
      <c r="E8" s="63">
        <f t="shared" si="1"/>
        <v>0</v>
      </c>
      <c r="F8" s="377"/>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9"/>
      <c r="AM8" s="265">
        <f t="shared" si="2"/>
        <v>0</v>
      </c>
    </row>
    <row r="9" spans="1:39" x14ac:dyDescent="0.25">
      <c r="B9" s="51"/>
      <c r="C9" s="376" t="str">
        <f>IF(Prosessilista!C8="","",Prosessilista!C8)</f>
        <v/>
      </c>
      <c r="D9" s="376" t="str">
        <f>IF(Prosessilista!D8="","",Prosessilista!D8)</f>
        <v/>
      </c>
      <c r="E9" s="63">
        <f t="shared" si="1"/>
        <v>0</v>
      </c>
      <c r="F9" s="377"/>
      <c r="G9" s="378"/>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9"/>
      <c r="AM9" s="265">
        <f t="shared" si="2"/>
        <v>0</v>
      </c>
    </row>
    <row r="10" spans="1:39" x14ac:dyDescent="0.25">
      <c r="B10" s="51"/>
      <c r="C10" s="46"/>
      <c r="D10" s="376" t="str">
        <f>IF(Prosessilista!D9="","",Prosessilista!D9)</f>
        <v/>
      </c>
      <c r="E10" s="63">
        <f t="shared" si="1"/>
        <v>0</v>
      </c>
      <c r="F10" s="377"/>
      <c r="G10" s="378"/>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9"/>
      <c r="AM10" s="265">
        <f t="shared" si="2"/>
        <v>0</v>
      </c>
    </row>
    <row r="11" spans="1:39" x14ac:dyDescent="0.25">
      <c r="B11" s="51"/>
      <c r="C11" s="46"/>
      <c r="D11" s="376" t="str">
        <f>IF(Prosessilista!D10="","",Prosessilista!D10)</f>
        <v/>
      </c>
      <c r="E11" s="63">
        <f t="shared" si="1"/>
        <v>0</v>
      </c>
      <c r="F11" s="377"/>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9"/>
      <c r="AM11" s="265">
        <f t="shared" si="2"/>
        <v>0</v>
      </c>
    </row>
    <row r="12" spans="1:39" x14ac:dyDescent="0.25">
      <c r="B12" s="51"/>
      <c r="C12" s="46"/>
      <c r="D12" s="376" t="str">
        <f>IF(Prosessilista!D11="","",Prosessilista!D11)</f>
        <v/>
      </c>
      <c r="E12" s="63">
        <f t="shared" si="1"/>
        <v>0</v>
      </c>
      <c r="F12" s="377"/>
      <c r="G12" s="378"/>
      <c r="H12" s="378"/>
      <c r="I12" s="378"/>
      <c r="J12" s="378"/>
      <c r="K12" s="378"/>
      <c r="L12" s="378"/>
      <c r="M12" s="378"/>
      <c r="N12" s="378"/>
      <c r="O12" s="378"/>
      <c r="P12" s="378"/>
      <c r="Q12" s="378"/>
      <c r="R12" s="378"/>
      <c r="S12" s="378"/>
      <c r="T12" s="378"/>
      <c r="U12" s="378"/>
      <c r="V12" s="378"/>
      <c r="W12" s="378"/>
      <c r="X12" s="378"/>
      <c r="Y12" s="378"/>
      <c r="Z12" s="378"/>
      <c r="AA12" s="378"/>
      <c r="AB12" s="378"/>
      <c r="AC12" s="378"/>
      <c r="AD12" s="378"/>
      <c r="AE12" s="378"/>
      <c r="AF12" s="378"/>
      <c r="AG12" s="378"/>
      <c r="AH12" s="378"/>
      <c r="AI12" s="378"/>
      <c r="AJ12" s="378"/>
      <c r="AK12" s="379"/>
      <c r="AM12" s="265">
        <f t="shared" si="2"/>
        <v>0</v>
      </c>
    </row>
    <row r="13" spans="1:39" x14ac:dyDescent="0.25">
      <c r="B13" s="51"/>
      <c r="C13" s="46"/>
      <c r="D13" s="376" t="str">
        <f>IF(Prosessilista!D12="","",Prosessilista!D12)</f>
        <v/>
      </c>
      <c r="E13" s="63">
        <f t="shared" si="1"/>
        <v>0</v>
      </c>
      <c r="F13" s="377"/>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9"/>
      <c r="AM13" s="265">
        <f t="shared" si="2"/>
        <v>0</v>
      </c>
    </row>
    <row r="14" spans="1:39" x14ac:dyDescent="0.25">
      <c r="B14" s="51"/>
      <c r="C14" s="46"/>
      <c r="D14" s="376" t="str">
        <f>IF(Prosessilista!D13="","",Prosessilista!D13)</f>
        <v/>
      </c>
      <c r="E14" s="63">
        <f t="shared" si="1"/>
        <v>0</v>
      </c>
      <c r="F14" s="377"/>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9"/>
      <c r="AM14" s="265">
        <f t="shared" si="2"/>
        <v>0</v>
      </c>
    </row>
    <row r="15" spans="1:39" x14ac:dyDescent="0.25">
      <c r="B15" s="51"/>
      <c r="C15" s="46"/>
      <c r="D15" s="376" t="str">
        <f>IF(Prosessilista!D14="","",Prosessilista!D14)</f>
        <v/>
      </c>
      <c r="E15" s="63">
        <f t="shared" si="1"/>
        <v>0</v>
      </c>
      <c r="F15" s="377"/>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9"/>
      <c r="AM15" s="265">
        <f t="shared" si="2"/>
        <v>0</v>
      </c>
    </row>
    <row r="16" spans="1:39" x14ac:dyDescent="0.25">
      <c r="B16" s="51"/>
      <c r="C16" s="46"/>
      <c r="D16" s="376" t="str">
        <f>IF(Prosessilista!D15="","",Prosessilista!D15)</f>
        <v/>
      </c>
      <c r="E16" s="63">
        <f t="shared" si="1"/>
        <v>0</v>
      </c>
      <c r="F16" s="377"/>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9"/>
      <c r="AM16" s="265">
        <f t="shared" si="2"/>
        <v>0</v>
      </c>
    </row>
    <row r="17" spans="3:39" x14ac:dyDescent="0.25">
      <c r="C17" s="46"/>
      <c r="D17" s="376" t="str">
        <f>IF(Prosessilista!D16="","",Prosessilista!D16)</f>
        <v/>
      </c>
      <c r="E17" s="63">
        <f t="shared" si="1"/>
        <v>0</v>
      </c>
      <c r="F17" s="377"/>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9"/>
      <c r="AM17" s="265">
        <f t="shared" si="2"/>
        <v>0</v>
      </c>
    </row>
    <row r="18" spans="3:39" x14ac:dyDescent="0.25">
      <c r="C18" s="46"/>
      <c r="D18" s="376" t="str">
        <f>IF(Prosessilista!D17="","",Prosessilista!D17)</f>
        <v/>
      </c>
      <c r="E18" s="63">
        <f t="shared" si="1"/>
        <v>0</v>
      </c>
      <c r="F18" s="377"/>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9"/>
      <c r="AM18" s="265">
        <f t="shared" si="2"/>
        <v>0</v>
      </c>
    </row>
    <row r="19" spans="3:39" x14ac:dyDescent="0.25">
      <c r="C19" s="46"/>
      <c r="D19" s="376" t="str">
        <f>IF(Prosessilista!D18="","",Prosessilista!D18)</f>
        <v/>
      </c>
      <c r="E19" s="63"/>
      <c r="F19" s="377"/>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9"/>
      <c r="AM19" s="265">
        <f t="shared" si="2"/>
        <v>0</v>
      </c>
    </row>
    <row r="20" spans="3:39" x14ac:dyDescent="0.25">
      <c r="C20" s="46"/>
      <c r="D20" s="376" t="str">
        <f>IF(Prosessilista!D19="","",Prosessilista!D19)</f>
        <v/>
      </c>
      <c r="E20" s="63"/>
      <c r="F20" s="377"/>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9"/>
      <c r="AM20" s="265">
        <f t="shared" si="2"/>
        <v>0</v>
      </c>
    </row>
    <row r="21" spans="3:39" x14ac:dyDescent="0.25">
      <c r="C21" s="46"/>
      <c r="D21" s="376" t="str">
        <f>IF(Prosessilista!D20="","",Prosessilista!D20)</f>
        <v/>
      </c>
      <c r="E21" s="63"/>
      <c r="F21" s="377"/>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9"/>
      <c r="AM21" s="265">
        <f t="shared" si="2"/>
        <v>0</v>
      </c>
    </row>
    <row r="22" spans="3:39" x14ac:dyDescent="0.25">
      <c r="C22" s="46"/>
      <c r="D22" s="376" t="str">
        <f>IF(Prosessilista!D21="","",Prosessilista!D21)</f>
        <v/>
      </c>
      <c r="E22" s="63"/>
      <c r="F22" s="377"/>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9"/>
      <c r="AM22" s="265">
        <f t="shared" si="2"/>
        <v>0</v>
      </c>
    </row>
    <row r="23" spans="3:39" x14ac:dyDescent="0.25">
      <c r="C23" s="46"/>
      <c r="D23" s="376" t="str">
        <f>IF(Prosessilista!D22="","",Prosessilista!D22)</f>
        <v/>
      </c>
      <c r="E23" s="63"/>
      <c r="F23" s="377"/>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9"/>
      <c r="AM23" s="265">
        <f t="shared" si="2"/>
        <v>0</v>
      </c>
    </row>
    <row r="24" spans="3:39" x14ac:dyDescent="0.25">
      <c r="C24" s="46"/>
      <c r="D24" s="376" t="str">
        <f>IF(Prosessilista!D23="","",Prosessilista!D23)</f>
        <v/>
      </c>
      <c r="E24" s="63"/>
      <c r="F24" s="377"/>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9"/>
      <c r="AM24" s="265">
        <f t="shared" si="2"/>
        <v>0</v>
      </c>
    </row>
    <row r="25" spans="3:39" x14ac:dyDescent="0.25">
      <c r="C25" s="46"/>
      <c r="D25" s="376" t="str">
        <f>IF(Prosessilista!D24="","",Prosessilista!D24)</f>
        <v/>
      </c>
      <c r="E25" s="63"/>
      <c r="F25" s="377"/>
      <c r="G25" s="378"/>
      <c r="H25" s="378"/>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9"/>
      <c r="AM25" s="265">
        <f t="shared" si="2"/>
        <v>0</v>
      </c>
    </row>
    <row r="26" spans="3:39" x14ac:dyDescent="0.25">
      <c r="C26" s="46"/>
      <c r="D26" s="376" t="str">
        <f>IF(Prosessilista!D25="","",Prosessilista!D25)</f>
        <v/>
      </c>
      <c r="E26" s="63"/>
      <c r="F26" s="377"/>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9"/>
      <c r="AM26" s="265">
        <f t="shared" si="2"/>
        <v>0</v>
      </c>
    </row>
    <row r="27" spans="3:39" x14ac:dyDescent="0.25">
      <c r="C27" s="46"/>
      <c r="D27" s="376" t="str">
        <f>IF(Prosessilista!D26="","",Prosessilista!D26)</f>
        <v/>
      </c>
      <c r="E27" s="63"/>
      <c r="F27" s="377"/>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9"/>
      <c r="AM27" s="265">
        <f t="shared" si="2"/>
        <v>0</v>
      </c>
    </row>
    <row r="28" spans="3:39" x14ac:dyDescent="0.25">
      <c r="C28" s="46"/>
      <c r="D28" s="376" t="str">
        <f>IF(Prosessilista!D27="","",Prosessilista!D27)</f>
        <v/>
      </c>
      <c r="E28" s="63"/>
      <c r="F28" s="377"/>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c r="AM28" s="265">
        <f t="shared" si="2"/>
        <v>0</v>
      </c>
    </row>
    <row r="29" spans="3:39" x14ac:dyDescent="0.25">
      <c r="C29" s="46"/>
      <c r="D29" s="376" t="str">
        <f>IF(Prosessilista!D28="","",Prosessilista!D28)</f>
        <v/>
      </c>
      <c r="E29" s="63"/>
      <c r="F29" s="377"/>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9"/>
      <c r="AM29" s="265">
        <f t="shared" si="2"/>
        <v>0</v>
      </c>
    </row>
    <row r="30" spans="3:39" x14ac:dyDescent="0.25">
      <c r="C30" s="46"/>
      <c r="D30" s="376" t="str">
        <f>IF(Prosessilista!D29="","",Prosessilista!D29)</f>
        <v/>
      </c>
      <c r="E30" s="63"/>
      <c r="F30" s="377"/>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9"/>
      <c r="AM30" s="265">
        <f t="shared" si="2"/>
        <v>0</v>
      </c>
    </row>
    <row r="31" spans="3:39" x14ac:dyDescent="0.25">
      <c r="C31" s="46"/>
      <c r="D31" s="376" t="str">
        <f>IF(Prosessilista!D30="","",Prosessilista!D30)</f>
        <v/>
      </c>
      <c r="E31" s="63"/>
      <c r="F31" s="377"/>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c r="AK31" s="379"/>
      <c r="AM31" s="265">
        <f t="shared" si="2"/>
        <v>0</v>
      </c>
    </row>
    <row r="32" spans="3:39" x14ac:dyDescent="0.25">
      <c r="C32" s="46"/>
      <c r="D32" s="376" t="str">
        <f>IF(Prosessilista!D31="","",Prosessilista!D31)</f>
        <v/>
      </c>
      <c r="E32" s="63"/>
      <c r="F32" s="377"/>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9"/>
      <c r="AM32" s="265">
        <f t="shared" si="2"/>
        <v>0</v>
      </c>
    </row>
    <row r="33" spans="3:39" x14ac:dyDescent="0.25">
      <c r="C33" s="46"/>
      <c r="D33" s="376" t="str">
        <f>IF(Prosessilista!D32="","",Prosessilista!D32)</f>
        <v/>
      </c>
      <c r="E33" s="63"/>
      <c r="F33" s="377"/>
      <c r="G33" s="378"/>
      <c r="H33" s="378"/>
      <c r="I33" s="378"/>
      <c r="J33" s="378"/>
      <c r="K33" s="378"/>
      <c r="L33" s="378"/>
      <c r="M33" s="378"/>
      <c r="N33" s="378"/>
      <c r="O33" s="378"/>
      <c r="P33" s="378"/>
      <c r="Q33" s="378"/>
      <c r="R33" s="378"/>
      <c r="S33" s="378"/>
      <c r="T33" s="378"/>
      <c r="U33" s="378"/>
      <c r="V33" s="378"/>
      <c r="W33" s="378"/>
      <c r="X33" s="378"/>
      <c r="Y33" s="378"/>
      <c r="Z33" s="378"/>
      <c r="AA33" s="378"/>
      <c r="AB33" s="378"/>
      <c r="AC33" s="378"/>
      <c r="AD33" s="378"/>
      <c r="AE33" s="378"/>
      <c r="AF33" s="378"/>
      <c r="AG33" s="378"/>
      <c r="AH33" s="378"/>
      <c r="AI33" s="378"/>
      <c r="AJ33" s="378"/>
      <c r="AK33" s="379"/>
      <c r="AM33" s="265">
        <f t="shared" si="2"/>
        <v>0</v>
      </c>
    </row>
    <row r="34" spans="3:39" x14ac:dyDescent="0.25">
      <c r="C34" s="46"/>
      <c r="D34" s="376" t="str">
        <f>IF(Prosessilista!D33="","",Prosessilista!D33)</f>
        <v/>
      </c>
      <c r="E34" s="63"/>
      <c r="F34" s="377"/>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9"/>
      <c r="AM34" s="265">
        <f t="shared" si="2"/>
        <v>0</v>
      </c>
    </row>
    <row r="35" spans="3:39" x14ac:dyDescent="0.25">
      <c r="C35" s="46"/>
      <c r="D35" s="376" t="str">
        <f>IF(Prosessilista!D34="","",Prosessilista!D34)</f>
        <v/>
      </c>
      <c r="E35" s="63"/>
      <c r="F35" s="377"/>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9"/>
      <c r="AM35" s="265">
        <f t="shared" si="2"/>
        <v>0</v>
      </c>
    </row>
    <row r="36" spans="3:39" x14ac:dyDescent="0.25">
      <c r="C36" s="46"/>
      <c r="D36" s="376" t="str">
        <f>IF(Prosessilista!D35="","",Prosessilista!D35)</f>
        <v/>
      </c>
      <c r="E36" s="63"/>
      <c r="F36" s="377"/>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9"/>
      <c r="AM36" s="265">
        <f t="shared" si="2"/>
        <v>0</v>
      </c>
    </row>
    <row r="37" spans="3:39" x14ac:dyDescent="0.25">
      <c r="C37" s="46"/>
      <c r="D37" s="376" t="str">
        <f>IF(Prosessilista!D36="","",Prosessilista!D36)</f>
        <v/>
      </c>
      <c r="E37" s="63"/>
      <c r="F37" s="377"/>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c r="AJ37" s="378"/>
      <c r="AK37" s="379"/>
      <c r="AM37" s="265">
        <f t="shared" si="2"/>
        <v>0</v>
      </c>
    </row>
    <row r="38" spans="3:39" x14ac:dyDescent="0.25">
      <c r="C38" s="46"/>
      <c r="D38" s="376" t="str">
        <f>IF(Prosessilista!D37="","",Prosessilista!D37)</f>
        <v/>
      </c>
      <c r="E38" s="63"/>
      <c r="F38" s="377"/>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9"/>
      <c r="AM38" s="265">
        <f t="shared" si="2"/>
        <v>0</v>
      </c>
    </row>
    <row r="39" spans="3:39" x14ac:dyDescent="0.25">
      <c r="C39" s="46"/>
      <c r="D39" s="376" t="str">
        <f>IF(Prosessilista!D38="","",Prosessilista!D38)</f>
        <v/>
      </c>
      <c r="E39" s="63"/>
      <c r="F39" s="377"/>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9"/>
      <c r="AM39" s="265">
        <f t="shared" ref="AM39:AM70" si="3">IF(B39&lt;&gt;"",1,IF(C39&lt;&gt;"",2,IF(D39&lt;&gt;"",3,0)))</f>
        <v>0</v>
      </c>
    </row>
    <row r="40" spans="3:39" x14ac:dyDescent="0.25">
      <c r="C40" s="46"/>
      <c r="D40" s="376" t="str">
        <f>IF(Prosessilista!D39="","",Prosessilista!D39)</f>
        <v/>
      </c>
      <c r="E40" s="63"/>
      <c r="F40" s="377"/>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9"/>
      <c r="AM40" s="265">
        <f t="shared" si="3"/>
        <v>0</v>
      </c>
    </row>
    <row r="41" spans="3:39" x14ac:dyDescent="0.25">
      <c r="C41" s="46"/>
      <c r="D41" s="376" t="str">
        <f>IF(Prosessilista!D40="","",Prosessilista!D40)</f>
        <v/>
      </c>
      <c r="E41" s="63"/>
      <c r="F41" s="377"/>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9"/>
      <c r="AM41" s="265">
        <f t="shared" si="3"/>
        <v>0</v>
      </c>
    </row>
    <row r="42" spans="3:39" x14ac:dyDescent="0.25">
      <c r="C42" s="46"/>
      <c r="D42" s="376" t="str">
        <f>IF(Prosessilista!D41="","",Prosessilista!D41)</f>
        <v/>
      </c>
      <c r="E42" s="63"/>
      <c r="F42" s="377"/>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9"/>
      <c r="AM42" s="265">
        <f t="shared" si="3"/>
        <v>0</v>
      </c>
    </row>
    <row r="43" spans="3:39" x14ac:dyDescent="0.25">
      <c r="C43" s="46"/>
      <c r="D43" s="376" t="str">
        <f>IF(Prosessilista!D42="","",Prosessilista!D42)</f>
        <v/>
      </c>
      <c r="E43" s="63"/>
      <c r="F43" s="377"/>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9"/>
      <c r="AM43" s="265">
        <f t="shared" si="3"/>
        <v>0</v>
      </c>
    </row>
    <row r="44" spans="3:39" x14ac:dyDescent="0.25">
      <c r="C44" s="46"/>
      <c r="D44" s="376" t="str">
        <f>IF(Prosessilista!D43="","",Prosessilista!D43)</f>
        <v/>
      </c>
      <c r="E44" s="63"/>
      <c r="F44" s="377"/>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9"/>
      <c r="AM44" s="265">
        <f t="shared" si="3"/>
        <v>0</v>
      </c>
    </row>
    <row r="45" spans="3:39" x14ac:dyDescent="0.25">
      <c r="C45" s="46"/>
      <c r="D45" s="376" t="str">
        <f>IF(Prosessilista!D44="","",Prosessilista!D44)</f>
        <v/>
      </c>
      <c r="E45" s="63"/>
      <c r="F45" s="377"/>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9"/>
      <c r="AM45" s="265">
        <f t="shared" si="3"/>
        <v>0</v>
      </c>
    </row>
    <row r="46" spans="3:39" x14ac:dyDescent="0.25">
      <c r="C46" s="46"/>
      <c r="D46" s="376" t="str">
        <f>IF(Prosessilista!D45="","",Prosessilista!D45)</f>
        <v/>
      </c>
      <c r="E46" s="63"/>
      <c r="F46" s="377"/>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9"/>
      <c r="AM46" s="265">
        <f t="shared" si="3"/>
        <v>0</v>
      </c>
    </row>
    <row r="47" spans="3:39" x14ac:dyDescent="0.25">
      <c r="C47" s="46"/>
      <c r="D47" s="376" t="str">
        <f>IF(Prosessilista!D46="","",Prosessilista!D46)</f>
        <v/>
      </c>
      <c r="E47" s="63"/>
      <c r="F47" s="377"/>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9"/>
      <c r="AM47" s="265">
        <f t="shared" si="3"/>
        <v>0</v>
      </c>
    </row>
    <row r="48" spans="3:39" x14ac:dyDescent="0.25">
      <c r="C48" s="46"/>
      <c r="D48" s="376" t="str">
        <f>IF(Prosessilista!D47="","",Prosessilista!D47)</f>
        <v/>
      </c>
      <c r="E48" s="63"/>
      <c r="F48" s="377"/>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9"/>
      <c r="AM48" s="265">
        <f t="shared" si="3"/>
        <v>0</v>
      </c>
    </row>
    <row r="49" spans="3:39" x14ac:dyDescent="0.25">
      <c r="C49" s="46"/>
      <c r="D49" s="376" t="str">
        <f>IF(Prosessilista!D48="","",Prosessilista!D48)</f>
        <v/>
      </c>
      <c r="E49" s="63"/>
      <c r="F49" s="377"/>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9"/>
      <c r="AM49" s="265">
        <f t="shared" si="3"/>
        <v>0</v>
      </c>
    </row>
    <row r="50" spans="3:39" x14ac:dyDescent="0.25">
      <c r="C50" s="46"/>
      <c r="D50" s="376" t="str">
        <f>IF(Prosessilista!D49="","",Prosessilista!D49)</f>
        <v/>
      </c>
      <c r="E50" s="63"/>
      <c r="F50" s="377"/>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9"/>
      <c r="AM50" s="265">
        <f t="shared" si="3"/>
        <v>0</v>
      </c>
    </row>
    <row r="51" spans="3:39" x14ac:dyDescent="0.25">
      <c r="C51" s="46"/>
      <c r="D51" s="376" t="str">
        <f>IF(Prosessilista!D50="","",Prosessilista!D50)</f>
        <v/>
      </c>
      <c r="E51" s="63"/>
      <c r="F51" s="377"/>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9"/>
      <c r="AM51" s="265">
        <f t="shared" si="3"/>
        <v>0</v>
      </c>
    </row>
    <row r="52" spans="3:39" x14ac:dyDescent="0.25">
      <c r="C52" s="46"/>
      <c r="D52" s="376" t="str">
        <f>IF(Prosessilista!D51="","",Prosessilista!D51)</f>
        <v/>
      </c>
      <c r="E52" s="63"/>
      <c r="F52" s="377"/>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9"/>
      <c r="AM52" s="265">
        <f t="shared" si="3"/>
        <v>0</v>
      </c>
    </row>
    <row r="53" spans="3:39" x14ac:dyDescent="0.25">
      <c r="C53" s="46"/>
      <c r="D53" s="376" t="str">
        <f>IF(Prosessilista!D52="","",Prosessilista!D52)</f>
        <v/>
      </c>
      <c r="E53" s="63"/>
      <c r="F53" s="377"/>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9"/>
      <c r="AM53" s="265">
        <f t="shared" si="3"/>
        <v>0</v>
      </c>
    </row>
    <row r="54" spans="3:39" x14ac:dyDescent="0.25">
      <c r="C54" s="46"/>
      <c r="D54" s="376" t="str">
        <f>IF(Prosessilista!D53="","",Prosessilista!D53)</f>
        <v/>
      </c>
      <c r="E54" s="63"/>
      <c r="F54" s="377"/>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9"/>
      <c r="AM54" s="265">
        <f t="shared" si="3"/>
        <v>0</v>
      </c>
    </row>
    <row r="55" spans="3:39" x14ac:dyDescent="0.25">
      <c r="C55" s="46"/>
      <c r="D55" s="376" t="str">
        <f>IF(Prosessilista!D54="","",Prosessilista!D54)</f>
        <v/>
      </c>
      <c r="E55" s="63"/>
      <c r="F55" s="377"/>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s="379"/>
      <c r="AM55" s="265">
        <f t="shared" si="3"/>
        <v>0</v>
      </c>
    </row>
    <row r="56" spans="3:39" x14ac:dyDescent="0.25">
      <c r="C56" s="46"/>
      <c r="D56" s="376" t="str">
        <f>IF(Prosessilista!D55="","",Prosessilista!D55)</f>
        <v/>
      </c>
      <c r="E56" s="63"/>
      <c r="F56" s="377"/>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9"/>
      <c r="AM56" s="265">
        <f t="shared" si="3"/>
        <v>0</v>
      </c>
    </row>
    <row r="57" spans="3:39" x14ac:dyDescent="0.25">
      <c r="C57" s="46"/>
      <c r="D57" s="376" t="str">
        <f>IF(Prosessilista!D56="","",Prosessilista!D56)</f>
        <v/>
      </c>
      <c r="E57" s="63"/>
      <c r="F57" s="377"/>
      <c r="G57" s="378"/>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9"/>
      <c r="AM57" s="265">
        <f t="shared" si="3"/>
        <v>0</v>
      </c>
    </row>
    <row r="58" spans="3:39" x14ac:dyDescent="0.25">
      <c r="C58" s="46"/>
      <c r="D58" s="376" t="str">
        <f>IF(Prosessilista!D57="","",Prosessilista!D57)</f>
        <v/>
      </c>
      <c r="E58" s="63"/>
      <c r="F58" s="377"/>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9"/>
      <c r="AM58" s="265">
        <f t="shared" si="3"/>
        <v>0</v>
      </c>
    </row>
    <row r="59" spans="3:39" x14ac:dyDescent="0.25">
      <c r="C59" s="46"/>
      <c r="D59" s="376" t="str">
        <f>IF(Prosessilista!D58="","",Prosessilista!D58)</f>
        <v/>
      </c>
      <c r="E59" s="63"/>
      <c r="F59" s="377"/>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9"/>
      <c r="AM59" s="265">
        <f t="shared" si="3"/>
        <v>0</v>
      </c>
    </row>
    <row r="60" spans="3:39" x14ac:dyDescent="0.25">
      <c r="C60" s="46"/>
      <c r="D60" s="376" t="str">
        <f>IF(Prosessilista!D59="","",Prosessilista!D59)</f>
        <v/>
      </c>
      <c r="E60" s="63"/>
      <c r="F60" s="377"/>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9"/>
      <c r="AM60" s="265">
        <f t="shared" si="3"/>
        <v>0</v>
      </c>
    </row>
    <row r="61" spans="3:39" x14ac:dyDescent="0.25">
      <c r="C61" s="46"/>
      <c r="D61" s="376" t="str">
        <f>IF(Prosessilista!D60="","",Prosessilista!D60)</f>
        <v/>
      </c>
      <c r="E61" s="63"/>
      <c r="F61" s="377"/>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9"/>
      <c r="AM61" s="265">
        <f t="shared" si="3"/>
        <v>0</v>
      </c>
    </row>
    <row r="62" spans="3:39" x14ac:dyDescent="0.25">
      <c r="C62" s="46"/>
      <c r="D62" s="376" t="str">
        <f>IF(Prosessilista!D61="","",Prosessilista!D61)</f>
        <v/>
      </c>
      <c r="E62" s="63"/>
      <c r="F62" s="377"/>
      <c r="G62" s="378"/>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AG62" s="378"/>
      <c r="AH62" s="378"/>
      <c r="AI62" s="378"/>
      <c r="AJ62" s="378"/>
      <c r="AK62" s="379"/>
      <c r="AM62" s="265">
        <f t="shared" si="3"/>
        <v>0</v>
      </c>
    </row>
    <row r="63" spans="3:39" x14ac:dyDescent="0.25">
      <c r="C63" s="46"/>
      <c r="D63" s="376" t="str">
        <f>IF(Prosessilista!D62="","",Prosessilista!D62)</f>
        <v/>
      </c>
      <c r="E63" s="63"/>
      <c r="F63" s="377"/>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9"/>
      <c r="AM63" s="265">
        <f t="shared" si="3"/>
        <v>0</v>
      </c>
    </row>
    <row r="64" spans="3:39" x14ac:dyDescent="0.25">
      <c r="C64" s="46"/>
      <c r="D64" s="376" t="str">
        <f>IF(Prosessilista!D63="","",Prosessilista!D63)</f>
        <v/>
      </c>
      <c r="E64" s="63"/>
      <c r="F64" s="377"/>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9"/>
      <c r="AM64" s="265">
        <f t="shared" si="3"/>
        <v>0</v>
      </c>
    </row>
    <row r="65" spans="3:39" x14ac:dyDescent="0.25">
      <c r="C65" s="46"/>
      <c r="D65" s="376" t="str">
        <f>IF(Prosessilista!D64="","",Prosessilista!D64)</f>
        <v/>
      </c>
      <c r="E65" s="63"/>
      <c r="F65" s="377"/>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9"/>
      <c r="AM65" s="265">
        <f t="shared" si="3"/>
        <v>0</v>
      </c>
    </row>
    <row r="66" spans="3:39" x14ac:dyDescent="0.25">
      <c r="C66" s="46"/>
      <c r="D66" s="376" t="str">
        <f>IF(Prosessilista!D65="","",Prosessilista!D65)</f>
        <v/>
      </c>
      <c r="E66" s="63"/>
      <c r="F66" s="377"/>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9"/>
      <c r="AM66" s="265">
        <f t="shared" si="3"/>
        <v>0</v>
      </c>
    </row>
    <row r="67" spans="3:39" x14ac:dyDescent="0.25">
      <c r="C67" s="46"/>
      <c r="D67" s="376" t="str">
        <f>IF(Prosessilista!D66="","",Prosessilista!D66)</f>
        <v/>
      </c>
      <c r="E67" s="63"/>
      <c r="F67" s="377"/>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9"/>
      <c r="AM67" s="265">
        <f t="shared" si="3"/>
        <v>0</v>
      </c>
    </row>
    <row r="68" spans="3:39" x14ac:dyDescent="0.25">
      <c r="C68" s="46"/>
      <c r="D68" s="376" t="str">
        <f>IF(Prosessilista!D67="","",Prosessilista!D67)</f>
        <v/>
      </c>
      <c r="E68" s="63"/>
      <c r="F68" s="377"/>
      <c r="G68" s="378"/>
      <c r="H68" s="378"/>
      <c r="I68" s="378"/>
      <c r="J68" s="378"/>
      <c r="K68" s="378"/>
      <c r="L68" s="378"/>
      <c r="M68" s="378"/>
      <c r="N68" s="378"/>
      <c r="O68" s="378"/>
      <c r="P68" s="378"/>
      <c r="Q68" s="378"/>
      <c r="R68" s="378"/>
      <c r="S68" s="378"/>
      <c r="T68" s="378"/>
      <c r="U68" s="378"/>
      <c r="V68" s="378"/>
      <c r="W68" s="378"/>
      <c r="X68" s="378"/>
      <c r="Y68" s="378"/>
      <c r="Z68" s="378"/>
      <c r="AA68" s="378"/>
      <c r="AB68" s="378"/>
      <c r="AC68" s="378"/>
      <c r="AD68" s="378"/>
      <c r="AE68" s="378"/>
      <c r="AF68" s="378"/>
      <c r="AG68" s="378"/>
      <c r="AH68" s="378"/>
      <c r="AI68" s="378"/>
      <c r="AJ68" s="378"/>
      <c r="AK68" s="379"/>
      <c r="AM68" s="265">
        <f t="shared" si="3"/>
        <v>0</v>
      </c>
    </row>
    <row r="69" spans="3:39" x14ac:dyDescent="0.25">
      <c r="C69" s="46"/>
      <c r="D69" s="376" t="str">
        <f>IF(Prosessilista!D68="","",Prosessilista!D68)</f>
        <v/>
      </c>
      <c r="E69" s="63"/>
      <c r="F69" s="377"/>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K69" s="379"/>
      <c r="AM69" s="265">
        <f t="shared" si="3"/>
        <v>0</v>
      </c>
    </row>
    <row r="70" spans="3:39" x14ac:dyDescent="0.25">
      <c r="C70" s="46"/>
      <c r="D70" s="376" t="str">
        <f>IF(Prosessilista!D69="","",Prosessilista!D69)</f>
        <v/>
      </c>
      <c r="E70" s="63"/>
      <c r="F70" s="377"/>
      <c r="G70" s="378"/>
      <c r="H70" s="378"/>
      <c r="I70" s="378"/>
      <c r="J70" s="378"/>
      <c r="K70" s="378"/>
      <c r="L70" s="378"/>
      <c r="M70" s="378"/>
      <c r="N70" s="378"/>
      <c r="O70" s="378"/>
      <c r="P70" s="378"/>
      <c r="Q70" s="378"/>
      <c r="R70" s="378"/>
      <c r="S70" s="378"/>
      <c r="T70" s="378"/>
      <c r="U70" s="378"/>
      <c r="V70" s="378"/>
      <c r="W70" s="378"/>
      <c r="X70" s="378"/>
      <c r="Y70" s="378"/>
      <c r="Z70" s="378"/>
      <c r="AA70" s="378"/>
      <c r="AB70" s="378"/>
      <c r="AC70" s="378"/>
      <c r="AD70" s="378"/>
      <c r="AE70" s="378"/>
      <c r="AF70" s="378"/>
      <c r="AG70" s="378"/>
      <c r="AH70" s="378"/>
      <c r="AI70" s="378"/>
      <c r="AJ70" s="378"/>
      <c r="AK70" s="379"/>
      <c r="AM70" s="265">
        <f t="shared" si="3"/>
        <v>0</v>
      </c>
    </row>
    <row r="71" spans="3:39" x14ac:dyDescent="0.25">
      <c r="C71" s="46"/>
      <c r="D71" s="376" t="str">
        <f>IF(Prosessilista!D70="","",Prosessilista!D70)</f>
        <v/>
      </c>
      <c r="E71" s="63"/>
      <c r="F71" s="377"/>
      <c r="G71" s="378"/>
      <c r="H71" s="378"/>
      <c r="I71" s="378"/>
      <c r="J71" s="378"/>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379"/>
      <c r="AM71" s="265">
        <f t="shared" ref="AM71:AM100" si="4">IF(B71&lt;&gt;"",1,IF(C71&lt;&gt;"",2,IF(D71&lt;&gt;"",3,0)))</f>
        <v>0</v>
      </c>
    </row>
    <row r="72" spans="3:39" x14ac:dyDescent="0.25">
      <c r="C72" s="46"/>
      <c r="D72" s="376" t="str">
        <f>IF(Prosessilista!D71="","",Prosessilista!D71)</f>
        <v/>
      </c>
      <c r="E72" s="63"/>
      <c r="F72" s="377"/>
      <c r="G72" s="378"/>
      <c r="H72" s="378"/>
      <c r="I72" s="378"/>
      <c r="J72" s="378"/>
      <c r="K72" s="378"/>
      <c r="L72" s="378"/>
      <c r="M72" s="378"/>
      <c r="N72" s="378"/>
      <c r="O72" s="378"/>
      <c r="P72" s="378"/>
      <c r="Q72" s="378"/>
      <c r="R72" s="378"/>
      <c r="S72" s="378"/>
      <c r="T72" s="378"/>
      <c r="U72" s="378"/>
      <c r="V72" s="378"/>
      <c r="W72" s="378"/>
      <c r="X72" s="378"/>
      <c r="Y72" s="378"/>
      <c r="Z72" s="378"/>
      <c r="AA72" s="378"/>
      <c r="AB72" s="378"/>
      <c r="AC72" s="378"/>
      <c r="AD72" s="378"/>
      <c r="AE72" s="378"/>
      <c r="AF72" s="378"/>
      <c r="AG72" s="378"/>
      <c r="AH72" s="378"/>
      <c r="AI72" s="378"/>
      <c r="AJ72" s="378"/>
      <c r="AK72" s="379"/>
      <c r="AM72" s="265">
        <f t="shared" si="4"/>
        <v>0</v>
      </c>
    </row>
    <row r="73" spans="3:39" x14ac:dyDescent="0.25">
      <c r="C73" s="46"/>
      <c r="D73" s="376" t="str">
        <f>IF(Prosessilista!D72="","",Prosessilista!D72)</f>
        <v/>
      </c>
      <c r="E73" s="63"/>
      <c r="F73" s="377"/>
      <c r="G73" s="378"/>
      <c r="H73" s="378"/>
      <c r="I73" s="378"/>
      <c r="J73" s="378"/>
      <c r="K73" s="378"/>
      <c r="L73" s="378"/>
      <c r="M73" s="378"/>
      <c r="N73" s="378"/>
      <c r="O73" s="378"/>
      <c r="P73" s="378"/>
      <c r="Q73" s="378"/>
      <c r="R73" s="378"/>
      <c r="S73" s="378"/>
      <c r="T73" s="378"/>
      <c r="U73" s="378"/>
      <c r="V73" s="378"/>
      <c r="W73" s="378"/>
      <c r="X73" s="378"/>
      <c r="Y73" s="378"/>
      <c r="Z73" s="378"/>
      <c r="AA73" s="378"/>
      <c r="AB73" s="378"/>
      <c r="AC73" s="378"/>
      <c r="AD73" s="378"/>
      <c r="AE73" s="378"/>
      <c r="AF73" s="378"/>
      <c r="AG73" s="378"/>
      <c r="AH73" s="378"/>
      <c r="AI73" s="378"/>
      <c r="AJ73" s="378"/>
      <c r="AK73" s="379"/>
      <c r="AM73" s="265">
        <f t="shared" si="4"/>
        <v>0</v>
      </c>
    </row>
    <row r="74" spans="3:39" x14ac:dyDescent="0.25">
      <c r="C74" s="46"/>
      <c r="D74" s="376" t="str">
        <f>IF(Prosessilista!D73="","",Prosessilista!D73)</f>
        <v/>
      </c>
      <c r="E74" s="63"/>
      <c r="F74" s="377"/>
      <c r="G74" s="378"/>
      <c r="H74" s="378"/>
      <c r="I74" s="378"/>
      <c r="J74" s="378"/>
      <c r="K74" s="378"/>
      <c r="L74" s="378"/>
      <c r="M74" s="378"/>
      <c r="N74" s="378"/>
      <c r="O74" s="378"/>
      <c r="P74" s="378"/>
      <c r="Q74" s="378"/>
      <c r="R74" s="378"/>
      <c r="S74" s="378"/>
      <c r="T74" s="378"/>
      <c r="U74" s="378"/>
      <c r="V74" s="378"/>
      <c r="W74" s="378"/>
      <c r="X74" s="378"/>
      <c r="Y74" s="378"/>
      <c r="Z74" s="378"/>
      <c r="AA74" s="378"/>
      <c r="AB74" s="378"/>
      <c r="AC74" s="378"/>
      <c r="AD74" s="378"/>
      <c r="AE74" s="378"/>
      <c r="AF74" s="378"/>
      <c r="AG74" s="378"/>
      <c r="AH74" s="378"/>
      <c r="AI74" s="378"/>
      <c r="AJ74" s="378"/>
      <c r="AK74" s="379"/>
      <c r="AM74" s="265">
        <f t="shared" si="4"/>
        <v>0</v>
      </c>
    </row>
    <row r="75" spans="3:39" x14ac:dyDescent="0.25">
      <c r="C75" s="46"/>
      <c r="D75" s="376" t="str">
        <f>IF(Prosessilista!D74="","",Prosessilista!D74)</f>
        <v/>
      </c>
      <c r="E75" s="63"/>
      <c r="F75" s="377"/>
      <c r="G75" s="378"/>
      <c r="H75" s="378"/>
      <c r="I75" s="378"/>
      <c r="J75" s="378"/>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379"/>
      <c r="AM75" s="265">
        <f t="shared" si="4"/>
        <v>0</v>
      </c>
    </row>
    <row r="76" spans="3:39" x14ac:dyDescent="0.25">
      <c r="C76" s="46"/>
      <c r="D76" s="376" t="str">
        <f>IF(Prosessilista!D75="","",Prosessilista!D75)</f>
        <v/>
      </c>
      <c r="E76" s="63"/>
      <c r="F76" s="377"/>
      <c r="G76" s="378"/>
      <c r="H76" s="378"/>
      <c r="I76" s="378"/>
      <c r="J76" s="378"/>
      <c r="K76" s="378"/>
      <c r="L76" s="378"/>
      <c r="M76" s="378"/>
      <c r="N76" s="378"/>
      <c r="O76" s="378"/>
      <c r="P76" s="378"/>
      <c r="Q76" s="378"/>
      <c r="R76" s="378"/>
      <c r="S76" s="378"/>
      <c r="T76" s="378"/>
      <c r="U76" s="378"/>
      <c r="V76" s="378"/>
      <c r="W76" s="378"/>
      <c r="X76" s="378"/>
      <c r="Y76" s="378"/>
      <c r="Z76" s="378"/>
      <c r="AA76" s="378"/>
      <c r="AB76" s="378"/>
      <c r="AC76" s="378"/>
      <c r="AD76" s="378"/>
      <c r="AE76" s="378"/>
      <c r="AF76" s="378"/>
      <c r="AG76" s="378"/>
      <c r="AH76" s="378"/>
      <c r="AI76" s="378"/>
      <c r="AJ76" s="378"/>
      <c r="AK76" s="379"/>
      <c r="AM76" s="265">
        <f t="shared" si="4"/>
        <v>0</v>
      </c>
    </row>
    <row r="77" spans="3:39" x14ac:dyDescent="0.25">
      <c r="C77" s="46"/>
      <c r="D77" s="376" t="str">
        <f>IF(Prosessilista!D76="","",Prosessilista!D76)</f>
        <v/>
      </c>
      <c r="E77" s="63"/>
      <c r="F77" s="377"/>
      <c r="G77" s="378"/>
      <c r="H77" s="378"/>
      <c r="I77" s="378"/>
      <c r="J77" s="378"/>
      <c r="K77" s="378"/>
      <c r="L77" s="378"/>
      <c r="M77" s="378"/>
      <c r="N77" s="378"/>
      <c r="O77" s="378"/>
      <c r="P77" s="378"/>
      <c r="Q77" s="378"/>
      <c r="R77" s="378"/>
      <c r="S77" s="378"/>
      <c r="T77" s="378"/>
      <c r="U77" s="378"/>
      <c r="V77" s="378"/>
      <c r="W77" s="378"/>
      <c r="X77" s="378"/>
      <c r="Y77" s="378"/>
      <c r="Z77" s="378"/>
      <c r="AA77" s="378"/>
      <c r="AB77" s="378"/>
      <c r="AC77" s="378"/>
      <c r="AD77" s="378"/>
      <c r="AE77" s="378"/>
      <c r="AF77" s="378"/>
      <c r="AG77" s="378"/>
      <c r="AH77" s="378"/>
      <c r="AI77" s="378"/>
      <c r="AJ77" s="378"/>
      <c r="AK77" s="379"/>
      <c r="AM77" s="265">
        <f t="shared" si="4"/>
        <v>0</v>
      </c>
    </row>
    <row r="78" spans="3:39" x14ac:dyDescent="0.25">
      <c r="C78" s="46"/>
      <c r="D78" s="376" t="str">
        <f>IF(Prosessilista!D77="","",Prosessilista!D77)</f>
        <v/>
      </c>
      <c r="E78" s="63"/>
      <c r="F78" s="377"/>
      <c r="G78" s="378"/>
      <c r="H78" s="378"/>
      <c r="I78" s="378"/>
      <c r="J78" s="378"/>
      <c r="K78" s="378"/>
      <c r="L78" s="378"/>
      <c r="M78" s="378"/>
      <c r="N78" s="378"/>
      <c r="O78" s="378"/>
      <c r="P78" s="378"/>
      <c r="Q78" s="378"/>
      <c r="R78" s="378"/>
      <c r="S78" s="378"/>
      <c r="T78" s="378"/>
      <c r="U78" s="378"/>
      <c r="V78" s="378"/>
      <c r="W78" s="378"/>
      <c r="X78" s="378"/>
      <c r="Y78" s="378"/>
      <c r="Z78" s="378"/>
      <c r="AA78" s="378"/>
      <c r="AB78" s="378"/>
      <c r="AC78" s="378"/>
      <c r="AD78" s="378"/>
      <c r="AE78" s="378"/>
      <c r="AF78" s="378"/>
      <c r="AG78" s="378"/>
      <c r="AH78" s="378"/>
      <c r="AI78" s="378"/>
      <c r="AJ78" s="378"/>
      <c r="AK78" s="379"/>
      <c r="AM78" s="265">
        <f t="shared" si="4"/>
        <v>0</v>
      </c>
    </row>
    <row r="79" spans="3:39" x14ac:dyDescent="0.25">
      <c r="C79" s="46"/>
      <c r="D79" s="376" t="str">
        <f>IF(Prosessilista!D78="","",Prosessilista!D78)</f>
        <v/>
      </c>
      <c r="E79" s="63"/>
      <c r="F79" s="377"/>
      <c r="G79" s="378"/>
      <c r="H79" s="378"/>
      <c r="I79" s="378"/>
      <c r="J79" s="378"/>
      <c r="K79" s="378"/>
      <c r="L79" s="378"/>
      <c r="M79" s="378"/>
      <c r="N79" s="378"/>
      <c r="O79" s="378"/>
      <c r="P79" s="378"/>
      <c r="Q79" s="378"/>
      <c r="R79" s="378"/>
      <c r="S79" s="378"/>
      <c r="T79" s="378"/>
      <c r="U79" s="378"/>
      <c r="V79" s="378"/>
      <c r="W79" s="378"/>
      <c r="X79" s="378"/>
      <c r="Y79" s="378"/>
      <c r="Z79" s="378"/>
      <c r="AA79" s="378"/>
      <c r="AB79" s="378"/>
      <c r="AC79" s="378"/>
      <c r="AD79" s="378"/>
      <c r="AE79" s="378"/>
      <c r="AF79" s="378"/>
      <c r="AG79" s="378"/>
      <c r="AH79" s="378"/>
      <c r="AI79" s="378"/>
      <c r="AJ79" s="378"/>
      <c r="AK79" s="379"/>
      <c r="AM79" s="265">
        <f t="shared" si="4"/>
        <v>0</v>
      </c>
    </row>
    <row r="80" spans="3:39" x14ac:dyDescent="0.25">
      <c r="C80" s="46"/>
      <c r="D80" s="376" t="str">
        <f>IF(Prosessilista!D79="","",Prosessilista!D79)</f>
        <v/>
      </c>
      <c r="E80" s="63"/>
      <c r="F80" s="377"/>
      <c r="G80" s="378"/>
      <c r="H80" s="378"/>
      <c r="I80" s="378"/>
      <c r="J80" s="378"/>
      <c r="K80" s="378"/>
      <c r="L80" s="378"/>
      <c r="M80" s="378"/>
      <c r="N80" s="378"/>
      <c r="O80" s="378"/>
      <c r="P80" s="378"/>
      <c r="Q80" s="378"/>
      <c r="R80" s="378"/>
      <c r="S80" s="378"/>
      <c r="T80" s="378"/>
      <c r="U80" s="378"/>
      <c r="V80" s="378"/>
      <c r="W80" s="378"/>
      <c r="X80" s="378"/>
      <c r="Y80" s="378"/>
      <c r="Z80" s="378"/>
      <c r="AA80" s="378"/>
      <c r="AB80" s="378"/>
      <c r="AC80" s="378"/>
      <c r="AD80" s="378"/>
      <c r="AE80" s="378"/>
      <c r="AF80" s="378"/>
      <c r="AG80" s="378"/>
      <c r="AH80" s="378"/>
      <c r="AI80" s="378"/>
      <c r="AJ80" s="378"/>
      <c r="AK80" s="379"/>
      <c r="AM80" s="265">
        <f t="shared" si="4"/>
        <v>0</v>
      </c>
    </row>
    <row r="81" spans="3:39" x14ac:dyDescent="0.25">
      <c r="C81" s="46"/>
      <c r="D81" s="376" t="str">
        <f>IF(Prosessilista!D80="","",Prosessilista!D80)</f>
        <v/>
      </c>
      <c r="E81" s="63"/>
      <c r="F81" s="377"/>
      <c r="G81" s="378"/>
      <c r="H81" s="378"/>
      <c r="I81" s="378"/>
      <c r="J81" s="378"/>
      <c r="K81" s="378"/>
      <c r="L81" s="378"/>
      <c r="M81" s="378"/>
      <c r="N81" s="378"/>
      <c r="O81" s="378"/>
      <c r="P81" s="378"/>
      <c r="Q81" s="378"/>
      <c r="R81" s="378"/>
      <c r="S81" s="378"/>
      <c r="T81" s="378"/>
      <c r="U81" s="378"/>
      <c r="V81" s="378"/>
      <c r="W81" s="378"/>
      <c r="X81" s="378"/>
      <c r="Y81" s="378"/>
      <c r="Z81" s="378"/>
      <c r="AA81" s="378"/>
      <c r="AB81" s="378"/>
      <c r="AC81" s="378"/>
      <c r="AD81" s="378"/>
      <c r="AE81" s="378"/>
      <c r="AF81" s="378"/>
      <c r="AG81" s="378"/>
      <c r="AH81" s="378"/>
      <c r="AI81" s="378"/>
      <c r="AJ81" s="378"/>
      <c r="AK81" s="379"/>
      <c r="AM81" s="265">
        <f t="shared" si="4"/>
        <v>0</v>
      </c>
    </row>
    <row r="82" spans="3:39" x14ac:dyDescent="0.25">
      <c r="C82" s="46"/>
      <c r="D82" s="376" t="str">
        <f>IF(Prosessilista!D81="","",Prosessilista!D81)</f>
        <v/>
      </c>
      <c r="E82" s="63"/>
      <c r="F82" s="377"/>
      <c r="G82" s="378"/>
      <c r="H82" s="378"/>
      <c r="I82" s="378"/>
      <c r="J82" s="378"/>
      <c r="K82" s="378"/>
      <c r="L82" s="378"/>
      <c r="M82" s="378"/>
      <c r="N82" s="378"/>
      <c r="O82" s="378"/>
      <c r="P82" s="378"/>
      <c r="Q82" s="378"/>
      <c r="R82" s="378"/>
      <c r="S82" s="378"/>
      <c r="T82" s="378"/>
      <c r="U82" s="378"/>
      <c r="V82" s="378"/>
      <c r="W82" s="378"/>
      <c r="X82" s="378"/>
      <c r="Y82" s="378"/>
      <c r="Z82" s="378"/>
      <c r="AA82" s="378"/>
      <c r="AB82" s="378"/>
      <c r="AC82" s="378"/>
      <c r="AD82" s="378"/>
      <c r="AE82" s="378"/>
      <c r="AF82" s="378"/>
      <c r="AG82" s="378"/>
      <c r="AH82" s="378"/>
      <c r="AI82" s="378"/>
      <c r="AJ82" s="378"/>
      <c r="AK82" s="379"/>
      <c r="AM82" s="265">
        <f t="shared" si="4"/>
        <v>0</v>
      </c>
    </row>
    <row r="83" spans="3:39" x14ac:dyDescent="0.25">
      <c r="C83" s="46"/>
      <c r="D83" s="376" t="str">
        <f>IF(Prosessilista!D82="","",Prosessilista!D82)</f>
        <v/>
      </c>
      <c r="E83" s="63"/>
      <c r="F83" s="377"/>
      <c r="G83" s="378"/>
      <c r="H83" s="378"/>
      <c r="I83" s="378"/>
      <c r="J83" s="378"/>
      <c r="K83" s="378"/>
      <c r="L83" s="378"/>
      <c r="M83" s="378"/>
      <c r="N83" s="378"/>
      <c r="O83" s="378"/>
      <c r="P83" s="378"/>
      <c r="Q83" s="378"/>
      <c r="R83" s="378"/>
      <c r="S83" s="378"/>
      <c r="T83" s="378"/>
      <c r="U83" s="378"/>
      <c r="V83" s="378"/>
      <c r="W83" s="378"/>
      <c r="X83" s="378"/>
      <c r="Y83" s="378"/>
      <c r="Z83" s="378"/>
      <c r="AA83" s="378"/>
      <c r="AB83" s="378"/>
      <c r="AC83" s="378"/>
      <c r="AD83" s="378"/>
      <c r="AE83" s="378"/>
      <c r="AF83" s="378"/>
      <c r="AG83" s="378"/>
      <c r="AH83" s="378"/>
      <c r="AI83" s="378"/>
      <c r="AJ83" s="378"/>
      <c r="AK83" s="379"/>
      <c r="AM83" s="265">
        <f t="shared" si="4"/>
        <v>0</v>
      </c>
    </row>
    <row r="84" spans="3:39" x14ac:dyDescent="0.25">
      <c r="C84" s="46"/>
      <c r="D84" s="376" t="str">
        <f>IF(Prosessilista!D83="","",Prosessilista!D83)</f>
        <v/>
      </c>
      <c r="E84" s="63"/>
      <c r="F84" s="377"/>
      <c r="G84" s="378"/>
      <c r="H84" s="378"/>
      <c r="I84" s="378"/>
      <c r="J84" s="378"/>
      <c r="K84" s="378"/>
      <c r="L84" s="378"/>
      <c r="M84" s="378"/>
      <c r="N84" s="378"/>
      <c r="O84" s="378"/>
      <c r="P84" s="378"/>
      <c r="Q84" s="378"/>
      <c r="R84" s="378"/>
      <c r="S84" s="378"/>
      <c r="T84" s="378"/>
      <c r="U84" s="378"/>
      <c r="V84" s="378"/>
      <c r="W84" s="378"/>
      <c r="X84" s="378"/>
      <c r="Y84" s="378"/>
      <c r="Z84" s="378"/>
      <c r="AA84" s="378"/>
      <c r="AB84" s="378"/>
      <c r="AC84" s="378"/>
      <c r="AD84" s="378"/>
      <c r="AE84" s="378"/>
      <c r="AF84" s="378"/>
      <c r="AG84" s="378"/>
      <c r="AH84" s="378"/>
      <c r="AI84" s="378"/>
      <c r="AJ84" s="378"/>
      <c r="AK84" s="379"/>
      <c r="AM84" s="265">
        <f t="shared" si="4"/>
        <v>0</v>
      </c>
    </row>
    <row r="85" spans="3:39" x14ac:dyDescent="0.25">
      <c r="C85" s="46"/>
      <c r="D85" s="376" t="str">
        <f>IF(Prosessilista!D84="","",Prosessilista!D84)</f>
        <v/>
      </c>
      <c r="E85" s="63"/>
      <c r="F85" s="377"/>
      <c r="G85" s="378"/>
      <c r="H85" s="378"/>
      <c r="I85" s="378"/>
      <c r="J85" s="378"/>
      <c r="K85" s="378"/>
      <c r="L85" s="378"/>
      <c r="M85" s="378"/>
      <c r="N85" s="378"/>
      <c r="O85" s="378"/>
      <c r="P85" s="378"/>
      <c r="Q85" s="378"/>
      <c r="R85" s="378"/>
      <c r="S85" s="378"/>
      <c r="T85" s="378"/>
      <c r="U85" s="378"/>
      <c r="V85" s="378"/>
      <c r="W85" s="378"/>
      <c r="X85" s="378"/>
      <c r="Y85" s="378"/>
      <c r="Z85" s="378"/>
      <c r="AA85" s="378"/>
      <c r="AB85" s="378"/>
      <c r="AC85" s="378"/>
      <c r="AD85" s="378"/>
      <c r="AE85" s="378"/>
      <c r="AF85" s="378"/>
      <c r="AG85" s="378"/>
      <c r="AH85" s="378"/>
      <c r="AI85" s="378"/>
      <c r="AJ85" s="378"/>
      <c r="AK85" s="379"/>
      <c r="AM85" s="265">
        <f t="shared" si="4"/>
        <v>0</v>
      </c>
    </row>
    <row r="86" spans="3:39" x14ac:dyDescent="0.25">
      <c r="C86" s="46"/>
      <c r="D86" s="376" t="str">
        <f>IF(Prosessilista!D85="","",Prosessilista!D85)</f>
        <v/>
      </c>
      <c r="E86" s="63"/>
      <c r="F86" s="377"/>
      <c r="G86" s="378"/>
      <c r="H86" s="378"/>
      <c r="I86" s="378"/>
      <c r="J86" s="378"/>
      <c r="K86" s="378"/>
      <c r="L86" s="378"/>
      <c r="M86" s="378"/>
      <c r="N86" s="378"/>
      <c r="O86" s="378"/>
      <c r="P86" s="378"/>
      <c r="Q86" s="378"/>
      <c r="R86" s="378"/>
      <c r="S86" s="378"/>
      <c r="T86" s="378"/>
      <c r="U86" s="378"/>
      <c r="V86" s="378"/>
      <c r="W86" s="378"/>
      <c r="X86" s="378"/>
      <c r="Y86" s="378"/>
      <c r="Z86" s="378"/>
      <c r="AA86" s="378"/>
      <c r="AB86" s="378"/>
      <c r="AC86" s="378"/>
      <c r="AD86" s="378"/>
      <c r="AE86" s="378"/>
      <c r="AF86" s="378"/>
      <c r="AG86" s="378"/>
      <c r="AH86" s="378"/>
      <c r="AI86" s="378"/>
      <c r="AJ86" s="378"/>
      <c r="AK86" s="379"/>
      <c r="AM86" s="265">
        <f t="shared" si="4"/>
        <v>0</v>
      </c>
    </row>
    <row r="87" spans="3:39" x14ac:dyDescent="0.25">
      <c r="C87" s="46"/>
      <c r="D87" s="376" t="str">
        <f>IF(Prosessilista!D86="","",Prosessilista!D86)</f>
        <v/>
      </c>
      <c r="E87" s="63"/>
      <c r="F87" s="377"/>
      <c r="G87" s="378"/>
      <c r="H87" s="378"/>
      <c r="I87" s="378"/>
      <c r="J87" s="378"/>
      <c r="K87" s="378"/>
      <c r="L87" s="378"/>
      <c r="M87" s="378"/>
      <c r="N87" s="378"/>
      <c r="O87" s="378"/>
      <c r="P87" s="378"/>
      <c r="Q87" s="378"/>
      <c r="R87" s="378"/>
      <c r="S87" s="378"/>
      <c r="T87" s="378"/>
      <c r="U87" s="378"/>
      <c r="V87" s="378"/>
      <c r="W87" s="378"/>
      <c r="X87" s="378"/>
      <c r="Y87" s="378"/>
      <c r="Z87" s="378"/>
      <c r="AA87" s="378"/>
      <c r="AB87" s="378"/>
      <c r="AC87" s="378"/>
      <c r="AD87" s="378"/>
      <c r="AE87" s="378"/>
      <c r="AF87" s="378"/>
      <c r="AG87" s="378"/>
      <c r="AH87" s="378"/>
      <c r="AI87" s="378"/>
      <c r="AJ87" s="378"/>
      <c r="AK87" s="379"/>
      <c r="AM87" s="265">
        <f t="shared" si="4"/>
        <v>0</v>
      </c>
    </row>
    <row r="88" spans="3:39" x14ac:dyDescent="0.25">
      <c r="C88" s="46"/>
      <c r="D88" s="376" t="str">
        <f>IF(Prosessilista!D87="","",Prosessilista!D87)</f>
        <v/>
      </c>
      <c r="E88" s="63"/>
      <c r="F88" s="377"/>
      <c r="G88" s="378"/>
      <c r="H88" s="378"/>
      <c r="I88" s="378"/>
      <c r="J88" s="378"/>
      <c r="K88" s="378"/>
      <c r="L88" s="378"/>
      <c r="M88" s="378"/>
      <c r="N88" s="378"/>
      <c r="O88" s="378"/>
      <c r="P88" s="378"/>
      <c r="Q88" s="378"/>
      <c r="R88" s="378"/>
      <c r="S88" s="378"/>
      <c r="T88" s="378"/>
      <c r="U88" s="378"/>
      <c r="V88" s="378"/>
      <c r="W88" s="378"/>
      <c r="X88" s="378"/>
      <c r="Y88" s="378"/>
      <c r="Z88" s="378"/>
      <c r="AA88" s="378"/>
      <c r="AB88" s="378"/>
      <c r="AC88" s="378"/>
      <c r="AD88" s="378"/>
      <c r="AE88" s="378"/>
      <c r="AF88" s="378"/>
      <c r="AG88" s="378"/>
      <c r="AH88" s="378"/>
      <c r="AI88" s="378"/>
      <c r="AJ88" s="378"/>
      <c r="AK88" s="379"/>
      <c r="AM88" s="265">
        <f t="shared" si="4"/>
        <v>0</v>
      </c>
    </row>
    <row r="89" spans="3:39" x14ac:dyDescent="0.25">
      <c r="C89" s="46"/>
      <c r="D89" s="376" t="str">
        <f>IF(Prosessilista!D88="","",Prosessilista!D88)</f>
        <v/>
      </c>
      <c r="E89" s="63"/>
      <c r="F89" s="377"/>
      <c r="G89" s="378"/>
      <c r="H89" s="378"/>
      <c r="I89" s="378"/>
      <c r="J89" s="378"/>
      <c r="K89" s="378"/>
      <c r="L89" s="378"/>
      <c r="M89" s="378"/>
      <c r="N89" s="378"/>
      <c r="O89" s="378"/>
      <c r="P89" s="378"/>
      <c r="Q89" s="378"/>
      <c r="R89" s="378"/>
      <c r="S89" s="378"/>
      <c r="T89" s="378"/>
      <c r="U89" s="378"/>
      <c r="V89" s="378"/>
      <c r="W89" s="378"/>
      <c r="X89" s="378"/>
      <c r="Y89" s="378"/>
      <c r="Z89" s="378"/>
      <c r="AA89" s="378"/>
      <c r="AB89" s="378"/>
      <c r="AC89" s="378"/>
      <c r="AD89" s="378"/>
      <c r="AE89" s="378"/>
      <c r="AF89" s="378"/>
      <c r="AG89" s="378"/>
      <c r="AH89" s="378"/>
      <c r="AI89" s="378"/>
      <c r="AJ89" s="378"/>
      <c r="AK89" s="379"/>
      <c r="AM89" s="265">
        <f t="shared" si="4"/>
        <v>0</v>
      </c>
    </row>
    <row r="90" spans="3:39" x14ac:dyDescent="0.25">
      <c r="C90" s="46"/>
      <c r="D90" s="376" t="str">
        <f>IF(Prosessilista!D89="","",Prosessilista!D89)</f>
        <v/>
      </c>
      <c r="E90" s="63"/>
      <c r="F90" s="377"/>
      <c r="G90" s="378"/>
      <c r="H90" s="378"/>
      <c r="I90" s="378"/>
      <c r="J90" s="378"/>
      <c r="K90" s="378"/>
      <c r="L90" s="378"/>
      <c r="M90" s="378"/>
      <c r="N90" s="378"/>
      <c r="O90" s="378"/>
      <c r="P90" s="378"/>
      <c r="Q90" s="378"/>
      <c r="R90" s="378"/>
      <c r="S90" s="378"/>
      <c r="T90" s="378"/>
      <c r="U90" s="378"/>
      <c r="V90" s="378"/>
      <c r="W90" s="378"/>
      <c r="X90" s="378"/>
      <c r="Y90" s="378"/>
      <c r="Z90" s="378"/>
      <c r="AA90" s="378"/>
      <c r="AB90" s="378"/>
      <c r="AC90" s="378"/>
      <c r="AD90" s="378"/>
      <c r="AE90" s="378"/>
      <c r="AF90" s="378"/>
      <c r="AG90" s="378"/>
      <c r="AH90" s="378"/>
      <c r="AI90" s="378"/>
      <c r="AJ90" s="378"/>
      <c r="AK90" s="379"/>
      <c r="AM90" s="265">
        <f t="shared" si="4"/>
        <v>0</v>
      </c>
    </row>
    <row r="91" spans="3:39" x14ac:dyDescent="0.25">
      <c r="C91" s="46"/>
      <c r="D91" s="376" t="str">
        <f>IF(Prosessilista!D90="","",Prosessilista!D90)</f>
        <v/>
      </c>
      <c r="E91" s="63"/>
      <c r="F91" s="377"/>
      <c r="G91" s="378"/>
      <c r="H91" s="378"/>
      <c r="I91" s="378"/>
      <c r="J91" s="378"/>
      <c r="K91" s="378"/>
      <c r="L91" s="378"/>
      <c r="M91" s="378"/>
      <c r="N91" s="378"/>
      <c r="O91" s="378"/>
      <c r="P91" s="378"/>
      <c r="Q91" s="378"/>
      <c r="R91" s="378"/>
      <c r="S91" s="378"/>
      <c r="T91" s="378"/>
      <c r="U91" s="378"/>
      <c r="V91" s="378"/>
      <c r="W91" s="378"/>
      <c r="X91" s="378"/>
      <c r="Y91" s="378"/>
      <c r="Z91" s="378"/>
      <c r="AA91" s="378"/>
      <c r="AB91" s="378"/>
      <c r="AC91" s="378"/>
      <c r="AD91" s="378"/>
      <c r="AE91" s="378"/>
      <c r="AF91" s="378"/>
      <c r="AG91" s="378"/>
      <c r="AH91" s="378"/>
      <c r="AI91" s="378"/>
      <c r="AJ91" s="378"/>
      <c r="AK91" s="379"/>
      <c r="AM91" s="265">
        <f t="shared" si="4"/>
        <v>0</v>
      </c>
    </row>
    <row r="92" spans="3:39" x14ac:dyDescent="0.25">
      <c r="C92" s="46"/>
      <c r="D92" s="376" t="str">
        <f>IF(Prosessilista!D91="","",Prosessilista!D91)</f>
        <v/>
      </c>
      <c r="E92" s="63"/>
      <c r="F92" s="377"/>
      <c r="G92" s="378"/>
      <c r="H92" s="378"/>
      <c r="I92" s="378"/>
      <c r="J92" s="378"/>
      <c r="K92" s="378"/>
      <c r="L92" s="378"/>
      <c r="M92" s="378"/>
      <c r="N92" s="378"/>
      <c r="O92" s="378"/>
      <c r="P92" s="378"/>
      <c r="Q92" s="378"/>
      <c r="R92" s="378"/>
      <c r="S92" s="378"/>
      <c r="T92" s="378"/>
      <c r="U92" s="378"/>
      <c r="V92" s="378"/>
      <c r="W92" s="378"/>
      <c r="X92" s="378"/>
      <c r="Y92" s="378"/>
      <c r="Z92" s="378"/>
      <c r="AA92" s="378"/>
      <c r="AB92" s="378"/>
      <c r="AC92" s="378"/>
      <c r="AD92" s="378"/>
      <c r="AE92" s="378"/>
      <c r="AF92" s="378"/>
      <c r="AG92" s="378"/>
      <c r="AH92" s="378"/>
      <c r="AI92" s="378"/>
      <c r="AJ92" s="378"/>
      <c r="AK92" s="379"/>
      <c r="AM92" s="265">
        <f t="shared" si="4"/>
        <v>0</v>
      </c>
    </row>
    <row r="93" spans="3:39" x14ac:dyDescent="0.25">
      <c r="C93" s="46"/>
      <c r="D93" s="376" t="str">
        <f>IF(Prosessilista!D92="","",Prosessilista!D92)</f>
        <v/>
      </c>
      <c r="E93" s="63"/>
      <c r="F93" s="377"/>
      <c r="G93" s="378"/>
      <c r="H93" s="378"/>
      <c r="I93" s="378"/>
      <c r="J93" s="378"/>
      <c r="K93" s="378"/>
      <c r="L93" s="378"/>
      <c r="M93" s="378"/>
      <c r="N93" s="378"/>
      <c r="O93" s="378"/>
      <c r="P93" s="378"/>
      <c r="Q93" s="378"/>
      <c r="R93" s="378"/>
      <c r="S93" s="378"/>
      <c r="T93" s="378"/>
      <c r="U93" s="378"/>
      <c r="V93" s="378"/>
      <c r="W93" s="378"/>
      <c r="X93" s="378"/>
      <c r="Y93" s="378"/>
      <c r="Z93" s="378"/>
      <c r="AA93" s="378"/>
      <c r="AB93" s="378"/>
      <c r="AC93" s="378"/>
      <c r="AD93" s="378"/>
      <c r="AE93" s="378"/>
      <c r="AF93" s="378"/>
      <c r="AG93" s="378"/>
      <c r="AH93" s="378"/>
      <c r="AI93" s="378"/>
      <c r="AJ93" s="378"/>
      <c r="AK93" s="379"/>
      <c r="AM93" s="265">
        <f t="shared" si="4"/>
        <v>0</v>
      </c>
    </row>
    <row r="94" spans="3:39" x14ac:dyDescent="0.25">
      <c r="C94" s="46"/>
      <c r="D94" s="376" t="str">
        <f>IF(Prosessilista!D93="","",Prosessilista!D93)</f>
        <v/>
      </c>
      <c r="E94" s="63"/>
      <c r="F94" s="377"/>
      <c r="G94" s="378"/>
      <c r="H94" s="378"/>
      <c r="I94" s="378"/>
      <c r="J94" s="378"/>
      <c r="K94" s="378"/>
      <c r="L94" s="378"/>
      <c r="M94" s="378"/>
      <c r="N94" s="378"/>
      <c r="O94" s="378"/>
      <c r="P94" s="378"/>
      <c r="Q94" s="378"/>
      <c r="R94" s="378"/>
      <c r="S94" s="378"/>
      <c r="T94" s="378"/>
      <c r="U94" s="378"/>
      <c r="V94" s="378"/>
      <c r="W94" s="378"/>
      <c r="X94" s="378"/>
      <c r="Y94" s="378"/>
      <c r="Z94" s="378"/>
      <c r="AA94" s="378"/>
      <c r="AB94" s="378"/>
      <c r="AC94" s="378"/>
      <c r="AD94" s="378"/>
      <c r="AE94" s="378"/>
      <c r="AF94" s="378"/>
      <c r="AG94" s="378"/>
      <c r="AH94" s="378"/>
      <c r="AI94" s="378"/>
      <c r="AJ94" s="378"/>
      <c r="AK94" s="379"/>
      <c r="AM94" s="265">
        <f t="shared" si="4"/>
        <v>0</v>
      </c>
    </row>
    <row r="95" spans="3:39" x14ac:dyDescent="0.25">
      <c r="C95" s="46"/>
      <c r="D95" s="376" t="str">
        <f>IF(Prosessilista!D94="","",Prosessilista!D94)</f>
        <v/>
      </c>
      <c r="E95" s="63"/>
      <c r="F95" s="377"/>
      <c r="G95" s="378"/>
      <c r="H95" s="378"/>
      <c r="I95" s="378"/>
      <c r="J95" s="378"/>
      <c r="K95" s="378"/>
      <c r="L95" s="378"/>
      <c r="M95" s="378"/>
      <c r="N95" s="378"/>
      <c r="O95" s="378"/>
      <c r="P95" s="378"/>
      <c r="Q95" s="378"/>
      <c r="R95" s="378"/>
      <c r="S95" s="378"/>
      <c r="T95" s="378"/>
      <c r="U95" s="378"/>
      <c r="V95" s="378"/>
      <c r="W95" s="378"/>
      <c r="X95" s="378"/>
      <c r="Y95" s="378"/>
      <c r="Z95" s="378"/>
      <c r="AA95" s="378"/>
      <c r="AB95" s="378"/>
      <c r="AC95" s="378"/>
      <c r="AD95" s="378"/>
      <c r="AE95" s="378"/>
      <c r="AF95" s="378"/>
      <c r="AG95" s="378"/>
      <c r="AH95" s="378"/>
      <c r="AI95" s="378"/>
      <c r="AJ95" s="378"/>
      <c r="AK95" s="379"/>
      <c r="AM95" s="265">
        <f t="shared" si="4"/>
        <v>0</v>
      </c>
    </row>
    <row r="96" spans="3:39" x14ac:dyDescent="0.25">
      <c r="C96" s="46"/>
      <c r="D96" s="376" t="str">
        <f>IF(Prosessilista!D95="","",Prosessilista!D95)</f>
        <v/>
      </c>
      <c r="E96" s="63"/>
      <c r="F96" s="377"/>
      <c r="G96" s="378"/>
      <c r="H96" s="378"/>
      <c r="I96" s="378"/>
      <c r="J96" s="378"/>
      <c r="K96" s="378"/>
      <c r="L96" s="378"/>
      <c r="M96" s="378"/>
      <c r="N96" s="378"/>
      <c r="O96" s="378"/>
      <c r="P96" s="378"/>
      <c r="Q96" s="378"/>
      <c r="R96" s="378"/>
      <c r="S96" s="378"/>
      <c r="T96" s="378"/>
      <c r="U96" s="378"/>
      <c r="V96" s="378"/>
      <c r="W96" s="378"/>
      <c r="X96" s="378"/>
      <c r="Y96" s="378"/>
      <c r="Z96" s="378"/>
      <c r="AA96" s="378"/>
      <c r="AB96" s="378"/>
      <c r="AC96" s="378"/>
      <c r="AD96" s="378"/>
      <c r="AE96" s="378"/>
      <c r="AF96" s="378"/>
      <c r="AG96" s="378"/>
      <c r="AH96" s="378"/>
      <c r="AI96" s="378"/>
      <c r="AJ96" s="378"/>
      <c r="AK96" s="379"/>
      <c r="AM96" s="265">
        <f t="shared" si="4"/>
        <v>0</v>
      </c>
    </row>
    <row r="97" spans="3:39" x14ac:dyDescent="0.25">
      <c r="C97" s="46"/>
      <c r="D97" s="376" t="str">
        <f>IF(Prosessilista!D96="","",Prosessilista!D96)</f>
        <v/>
      </c>
      <c r="E97" s="63"/>
      <c r="F97" s="377"/>
      <c r="G97" s="378"/>
      <c r="H97" s="378"/>
      <c r="I97" s="378"/>
      <c r="J97" s="378"/>
      <c r="K97" s="378"/>
      <c r="L97" s="378"/>
      <c r="M97" s="378"/>
      <c r="N97" s="378"/>
      <c r="O97" s="378"/>
      <c r="P97" s="378"/>
      <c r="Q97" s="378"/>
      <c r="R97" s="378"/>
      <c r="S97" s="378"/>
      <c r="T97" s="378"/>
      <c r="U97" s="378"/>
      <c r="V97" s="378"/>
      <c r="W97" s="378"/>
      <c r="X97" s="378"/>
      <c r="Y97" s="378"/>
      <c r="Z97" s="378"/>
      <c r="AA97" s="378"/>
      <c r="AB97" s="378"/>
      <c r="AC97" s="378"/>
      <c r="AD97" s="378"/>
      <c r="AE97" s="378"/>
      <c r="AF97" s="378"/>
      <c r="AG97" s="378"/>
      <c r="AH97" s="378"/>
      <c r="AI97" s="378"/>
      <c r="AJ97" s="378"/>
      <c r="AK97" s="379"/>
      <c r="AM97" s="265">
        <f t="shared" si="4"/>
        <v>0</v>
      </c>
    </row>
    <row r="98" spans="3:39" x14ac:dyDescent="0.25">
      <c r="C98" s="46"/>
      <c r="D98" s="376" t="str">
        <f>IF(Prosessilista!D97="","",Prosessilista!D97)</f>
        <v/>
      </c>
      <c r="E98" s="63"/>
      <c r="F98" s="377"/>
      <c r="G98" s="378"/>
      <c r="H98" s="378"/>
      <c r="I98" s="378"/>
      <c r="J98" s="378"/>
      <c r="K98" s="378"/>
      <c r="L98" s="378"/>
      <c r="M98" s="378"/>
      <c r="N98" s="378"/>
      <c r="O98" s="378"/>
      <c r="P98" s="378"/>
      <c r="Q98" s="378"/>
      <c r="R98" s="378"/>
      <c r="S98" s="378"/>
      <c r="T98" s="378"/>
      <c r="U98" s="378"/>
      <c r="V98" s="378"/>
      <c r="W98" s="378"/>
      <c r="X98" s="378"/>
      <c r="Y98" s="378"/>
      <c r="Z98" s="378"/>
      <c r="AA98" s="378"/>
      <c r="AB98" s="378"/>
      <c r="AC98" s="378"/>
      <c r="AD98" s="378"/>
      <c r="AE98" s="378"/>
      <c r="AF98" s="378"/>
      <c r="AG98" s="378"/>
      <c r="AH98" s="378"/>
      <c r="AI98" s="378"/>
      <c r="AJ98" s="378"/>
      <c r="AK98" s="379"/>
      <c r="AM98" s="265">
        <f t="shared" si="4"/>
        <v>0</v>
      </c>
    </row>
    <row r="99" spans="3:39" x14ac:dyDescent="0.25">
      <c r="C99" s="46"/>
      <c r="D99" s="376" t="str">
        <f>IF(Prosessilista!D98="","",Prosessilista!D98)</f>
        <v/>
      </c>
      <c r="E99" s="63"/>
      <c r="F99" s="377"/>
      <c r="G99" s="378"/>
      <c r="H99" s="378"/>
      <c r="I99" s="378"/>
      <c r="J99" s="378"/>
      <c r="K99" s="378"/>
      <c r="L99" s="378"/>
      <c r="M99" s="378"/>
      <c r="N99" s="378"/>
      <c r="O99" s="378"/>
      <c r="P99" s="378"/>
      <c r="Q99" s="378"/>
      <c r="R99" s="378"/>
      <c r="S99" s="378"/>
      <c r="T99" s="378"/>
      <c r="U99" s="378"/>
      <c r="V99" s="378"/>
      <c r="W99" s="378"/>
      <c r="X99" s="378"/>
      <c r="Y99" s="378"/>
      <c r="Z99" s="378"/>
      <c r="AA99" s="378"/>
      <c r="AB99" s="378"/>
      <c r="AC99" s="378"/>
      <c r="AD99" s="378"/>
      <c r="AE99" s="378"/>
      <c r="AF99" s="378"/>
      <c r="AG99" s="378"/>
      <c r="AH99" s="378"/>
      <c r="AI99" s="378"/>
      <c r="AJ99" s="378"/>
      <c r="AK99" s="379"/>
      <c r="AM99" s="265">
        <f t="shared" si="4"/>
        <v>0</v>
      </c>
    </row>
    <row r="100" spans="3:39" x14ac:dyDescent="0.25">
      <c r="C100" s="46"/>
      <c r="D100" s="376" t="str">
        <f>IF(Prosessilista!D99="","",Prosessilista!D99)</f>
        <v/>
      </c>
      <c r="E100" s="63"/>
      <c r="F100" s="377"/>
      <c r="G100" s="378"/>
      <c r="H100" s="378"/>
      <c r="I100" s="378"/>
      <c r="J100" s="378"/>
      <c r="K100" s="378"/>
      <c r="L100" s="378"/>
      <c r="M100" s="378"/>
      <c r="N100" s="378"/>
      <c r="O100" s="378"/>
      <c r="P100" s="378"/>
      <c r="Q100" s="378"/>
      <c r="R100" s="378"/>
      <c r="S100" s="378"/>
      <c r="T100" s="378"/>
      <c r="U100" s="378"/>
      <c r="V100" s="378"/>
      <c r="W100" s="378"/>
      <c r="X100" s="378"/>
      <c r="Y100" s="378"/>
      <c r="Z100" s="378"/>
      <c r="AA100" s="378"/>
      <c r="AB100" s="378"/>
      <c r="AC100" s="378"/>
      <c r="AD100" s="378"/>
      <c r="AE100" s="378"/>
      <c r="AF100" s="378"/>
      <c r="AG100" s="378"/>
      <c r="AH100" s="378"/>
      <c r="AI100" s="378"/>
      <c r="AJ100" s="378"/>
      <c r="AK100" s="379"/>
      <c r="AM100" s="265">
        <f t="shared" si="4"/>
        <v>0</v>
      </c>
    </row>
    <row r="101" spans="3:39" ht="13.8" thickBot="1" x14ac:dyDescent="0.3">
      <c r="C101" s="52"/>
      <c r="D101" s="380" t="str">
        <f>IF(Prosessilista!D100="","",Prosessilista!D100)</f>
        <v/>
      </c>
      <c r="E101" s="64"/>
      <c r="F101" s="381"/>
      <c r="G101" s="382"/>
      <c r="H101" s="382"/>
      <c r="I101" s="382"/>
      <c r="J101" s="382"/>
      <c r="K101" s="382"/>
      <c r="L101" s="382"/>
      <c r="M101" s="382"/>
      <c r="N101" s="382"/>
      <c r="O101" s="382"/>
      <c r="P101" s="382"/>
      <c r="Q101" s="382"/>
      <c r="R101" s="382"/>
      <c r="S101" s="382"/>
      <c r="T101" s="382"/>
      <c r="U101" s="382"/>
      <c r="V101" s="382"/>
      <c r="W101" s="382"/>
      <c r="X101" s="382"/>
      <c r="Y101" s="382"/>
      <c r="Z101" s="382"/>
      <c r="AA101" s="382"/>
      <c r="AB101" s="382"/>
      <c r="AC101" s="382"/>
      <c r="AD101" s="382"/>
      <c r="AE101" s="382"/>
      <c r="AF101" s="382"/>
      <c r="AG101" s="382"/>
      <c r="AH101" s="382"/>
      <c r="AI101" s="382"/>
      <c r="AJ101" s="382"/>
      <c r="AK101" s="383"/>
      <c r="AM101" s="163"/>
    </row>
  </sheetData>
  <phoneticPr fontId="17" type="noConversion"/>
  <conditionalFormatting sqref="B7:D101">
    <cfRule type="expression" dxfId="104" priority="8" stopIfTrue="1">
      <formula>AND($AM7=1)</formula>
    </cfRule>
    <cfRule type="expression" dxfId="103" priority="9" stopIfTrue="1">
      <formula>AND($AM7=2)</formula>
    </cfRule>
  </conditionalFormatting>
  <conditionalFormatting sqref="E102:E103">
    <cfRule type="expression" dxfId="102" priority="3" stopIfTrue="1">
      <formula>COUNTIF(F102:U102,"M")&gt;1</formula>
    </cfRule>
  </conditionalFormatting>
  <conditionalFormatting sqref="E102:AK103">
    <cfRule type="expression" dxfId="101" priority="1" stopIfTrue="1">
      <formula>TYPE&lt;&gt;PREV_TYPE</formula>
    </cfRule>
    <cfRule type="expression" dxfId="100" priority="2" stopIfTrue="1">
      <formula>MAIN_GROUP&lt;&gt;PREV_MAIN_GROUP</formula>
    </cfRule>
  </conditionalFormatting>
  <conditionalFormatting sqref="F4:AK4 F6:AK101">
    <cfRule type="expression" dxfId="99" priority="7" stopIfTrue="1">
      <formula>MOD(COLUMN(),2)=0</formula>
    </cfRule>
  </conditionalFormatting>
  <conditionalFormatting sqref="F102:AK103">
    <cfRule type="cellIs" dxfId="98" priority="6" stopIfTrue="1" operator="equal">
      <formula>"M"</formula>
    </cfRule>
  </conditionalFormatting>
  <hyperlinks>
    <hyperlink ref="A1" location="Pääsivu!A1" display="⌂" xr:uid="{00000000-0004-0000-1300-000000000000}"/>
  </hyperlinks>
  <pageMargins left="0.36" right="0.75" top="0.4" bottom="0.3" header="0.27" footer="0.24"/>
  <pageSetup paperSize="9" scale="85" orientation="landscape" verticalDpi="0"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2C1CA4"/>
    <outlinePr summaryBelow="0" summaryRight="0"/>
  </sheetPr>
  <dimension ref="A1:L12"/>
  <sheetViews>
    <sheetView zoomScaleNormal="100" workbookViewId="0">
      <pane ySplit="5" topLeftCell="A18" activePane="bottomLeft" state="frozen"/>
      <selection activeCell="E30" sqref="E30"/>
      <selection pane="bottomLeft" activeCell="A2" sqref="A2"/>
    </sheetView>
  </sheetViews>
  <sheetFormatPr defaultRowHeight="13.2" outlineLevelCol="1" x14ac:dyDescent="0.25"/>
  <cols>
    <col min="1" max="1" width="2.6640625" customWidth="1"/>
    <col min="2" max="3" width="2.44140625" customWidth="1"/>
    <col min="4" max="4" width="41.5546875" customWidth="1"/>
    <col min="5" max="5" width="39" customWidth="1"/>
    <col min="6" max="6" width="20.88671875" customWidth="1"/>
    <col min="7" max="7" width="14.44140625" customWidth="1"/>
    <col min="8" max="8" width="26.5546875" customWidth="1" outlineLevel="1"/>
    <col min="9" max="9" width="3.44140625" customWidth="1"/>
    <col min="11" max="11" width="16.6640625" customWidth="1"/>
  </cols>
  <sheetData>
    <row r="1" spans="1:12" s="99" customFormat="1" ht="22.8" x14ac:dyDescent="0.4">
      <c r="A1" s="330" t="s">
        <v>60</v>
      </c>
      <c r="B1" s="280" t="s">
        <v>39</v>
      </c>
      <c r="E1" s="281" t="s">
        <v>303</v>
      </c>
    </row>
    <row r="3" spans="1:12" ht="13.8" x14ac:dyDescent="0.25">
      <c r="B3" s="257" t="str">
        <f>CONCATENATE("Versio ",Pääsivu!D6)</f>
        <v>Versio 0.1</v>
      </c>
      <c r="E3" s="264" t="str">
        <f>Pääsivu!D7</f>
        <v>1.1.202X</v>
      </c>
      <c r="H3" s="195"/>
    </row>
    <row r="4" spans="1:12" ht="13.8" thickBot="1" x14ac:dyDescent="0.3"/>
    <row r="5" spans="1:12" ht="29.25" customHeight="1" thickBot="1" x14ac:dyDescent="0.3">
      <c r="B5" s="444" t="s">
        <v>304</v>
      </c>
      <c r="C5" s="444"/>
      <c r="D5" s="444"/>
      <c r="E5" s="355" t="s">
        <v>100</v>
      </c>
      <c r="F5" s="355" t="s">
        <v>280</v>
      </c>
      <c r="G5" s="355" t="s">
        <v>305</v>
      </c>
      <c r="H5" s="249" t="s">
        <v>78</v>
      </c>
      <c r="K5" s="1" t="s">
        <v>306</v>
      </c>
    </row>
    <row r="6" spans="1:12" ht="13.8" x14ac:dyDescent="0.25">
      <c r="B6" s="172" t="s">
        <v>307</v>
      </c>
      <c r="C6" s="350"/>
      <c r="D6" s="41"/>
      <c r="E6" s="258"/>
      <c r="F6" s="258"/>
      <c r="G6" s="258"/>
      <c r="H6" s="259"/>
      <c r="K6" t="s">
        <v>308</v>
      </c>
      <c r="L6" s="163" t="s">
        <v>309</v>
      </c>
    </row>
    <row r="7" spans="1:12" ht="13.8" x14ac:dyDescent="0.25">
      <c r="B7" s="165"/>
      <c r="C7" s="351" t="s">
        <v>310</v>
      </c>
      <c r="D7" s="273"/>
      <c r="E7" s="260"/>
      <c r="F7" s="260"/>
      <c r="G7" s="260"/>
      <c r="H7" s="261"/>
      <c r="K7" t="s">
        <v>311</v>
      </c>
    </row>
    <row r="8" spans="1:12" ht="13.8" x14ac:dyDescent="0.25">
      <c r="B8" s="165"/>
      <c r="C8" s="351"/>
      <c r="D8" s="277" t="s">
        <v>312</v>
      </c>
      <c r="E8" s="260"/>
      <c r="F8" s="260"/>
      <c r="G8" s="260"/>
      <c r="H8" s="261"/>
      <c r="K8" t="s">
        <v>313</v>
      </c>
    </row>
    <row r="9" spans="1:12" ht="13.8" x14ac:dyDescent="0.25">
      <c r="B9" s="165"/>
      <c r="C9" s="351"/>
      <c r="D9" s="277" t="s">
        <v>312</v>
      </c>
      <c r="E9" s="260"/>
      <c r="F9" s="260"/>
      <c r="G9" s="260"/>
      <c r="H9" s="261"/>
      <c r="K9" t="s">
        <v>314</v>
      </c>
    </row>
    <row r="10" spans="1:12" ht="13.8" x14ac:dyDescent="0.25">
      <c r="B10" s="165"/>
      <c r="C10" s="351"/>
      <c r="D10" s="277" t="s">
        <v>312</v>
      </c>
      <c r="E10" s="260"/>
      <c r="F10" s="260"/>
      <c r="G10" s="260"/>
      <c r="H10" s="261"/>
      <c r="K10" t="s">
        <v>315</v>
      </c>
    </row>
    <row r="11" spans="1:12" ht="13.8" x14ac:dyDescent="0.25">
      <c r="B11" s="165"/>
      <c r="C11" s="351"/>
      <c r="D11" s="42"/>
      <c r="E11" s="260"/>
      <c r="F11" s="260"/>
      <c r="G11" s="260"/>
      <c r="H11" s="261"/>
      <c r="K11" t="s">
        <v>181</v>
      </c>
    </row>
    <row r="12" spans="1:12" ht="13.8" x14ac:dyDescent="0.25">
      <c r="B12" s="165"/>
      <c r="C12" s="351"/>
      <c r="D12" s="42"/>
      <c r="E12" s="260"/>
      <c r="F12" s="260"/>
      <c r="G12" s="260"/>
      <c r="H12" s="261"/>
      <c r="K12" t="s">
        <v>316</v>
      </c>
    </row>
  </sheetData>
  <mergeCells count="1">
    <mergeCell ref="B5:D5"/>
  </mergeCells>
  <phoneticPr fontId="17" type="noConversion"/>
  <conditionalFormatting sqref="B6:D130">
    <cfRule type="expression" dxfId="97" priority="1" stopIfTrue="1">
      <formula>AND($H6=1)</formula>
    </cfRule>
    <cfRule type="expression" dxfId="96" priority="2" stopIfTrue="1">
      <formula>AND($H6=2)</formula>
    </cfRule>
    <cfRule type="expression" dxfId="95" priority="3" stopIfTrue="1">
      <formula>AND($H6=3)</formula>
    </cfRule>
  </conditionalFormatting>
  <dataValidations count="1">
    <dataValidation type="list" allowBlank="1" showInputMessage="1" showErrorMessage="1" errorTitle="Virheellinen valinta" error="Valitse listasta_x000a_" promptTitle="Palvelun kriittisyys" prompt="Miten kriittinen ko. tietojärjestelmäpalvelu on toiminnan ja palveluympäristön kannalta" sqref="G6:G130" xr:uid="{00000000-0002-0000-1400-000002000000}">
      <formula1>"Elintärkeä, Tärkeä, Hyödyllinen, Tarpeeton"</formula1>
    </dataValidation>
  </dataValidations>
  <hyperlinks>
    <hyperlink ref="A1" location="Pääsivu!A1" display="⌂" xr:uid="{00000000-0004-0000-1400-000000000000}"/>
  </hyperlinks>
  <pageMargins left="0.39" right="0.25" top="0.28000000000000003" bottom="0.33" header="0.21" footer="0.24"/>
  <pageSetup paperSize="9" scale="90" orientation="landscape" verticalDpi="0"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2C1CA4"/>
  </sheetPr>
  <dimension ref="A1:AM101"/>
  <sheetViews>
    <sheetView workbookViewId="0">
      <pane ySplit="4" topLeftCell="A5" activePane="bottomLeft" state="frozen"/>
      <selection activeCell="E30" sqref="E30"/>
      <selection pane="bottomLeft" activeCell="F9" sqref="F9"/>
    </sheetView>
  </sheetViews>
  <sheetFormatPr defaultRowHeight="13.2" x14ac:dyDescent="0.25"/>
  <cols>
    <col min="1" max="1" width="2.5546875" customWidth="1"/>
    <col min="2" max="3" width="2.44140625" customWidth="1"/>
    <col min="4" max="4" width="43.44140625" customWidth="1"/>
    <col min="5" max="5" width="3.44140625" style="59" customWidth="1"/>
    <col min="6" max="37" width="4.33203125" customWidth="1"/>
  </cols>
  <sheetData>
    <row r="1" spans="1:39" s="99" customFormat="1" ht="22.8" x14ac:dyDescent="0.4">
      <c r="A1" s="330" t="s">
        <v>60</v>
      </c>
      <c r="B1" s="280" t="s">
        <v>45</v>
      </c>
      <c r="C1" s="280"/>
      <c r="E1" s="369"/>
      <c r="G1" s="100"/>
      <c r="I1" s="100"/>
      <c r="J1" s="100" t="s">
        <v>317</v>
      </c>
      <c r="K1" s="100"/>
    </row>
    <row r="2" spans="1:39" ht="5.4" customHeight="1" x14ac:dyDescent="0.25">
      <c r="E2" s="370"/>
    </row>
    <row r="3" spans="1:39" ht="14.4" thickBot="1" x14ac:dyDescent="0.3">
      <c r="D3" s="257" t="str">
        <f>CONCATENATE("Versio ",Pääsivu!D6)</f>
        <v>Versio 0.1</v>
      </c>
      <c r="E3" s="370"/>
      <c r="F3" s="264"/>
      <c r="G3" s="264"/>
      <c r="V3" s="264"/>
      <c r="W3" s="264"/>
    </row>
    <row r="4" spans="1:39" ht="69.900000000000006" customHeight="1" thickBot="1" x14ac:dyDescent="0.3">
      <c r="D4" s="264" t="str">
        <f>Pääsivu!D7</f>
        <v>1.1.202X</v>
      </c>
      <c r="E4" s="60"/>
      <c r="F4" s="53" t="str">
        <f>IF('Loogiset tietovarannot'!C6="","",'Loogiset tietovarannot'!C6)</f>
        <v/>
      </c>
      <c r="G4" s="54" t="str">
        <f>IF('Loogiset tietovarannot'!C7="","",'Loogiset tietovarannot'!C7)</f>
        <v/>
      </c>
      <c r="H4" s="54" t="str">
        <f>IF('Loogiset tietovarannot'!C8="","",'Loogiset tietovarannot'!C8)</f>
        <v>&lt;tietovaranto&gt;</v>
      </c>
      <c r="I4" s="54" t="str">
        <f>IF('Loogiset tietovarannot'!C9="","",'Loogiset tietovarannot'!C9)</f>
        <v>&lt;tietovaranto&gt;</v>
      </c>
      <c r="J4" s="54" t="str">
        <f>IF('Loogiset tietovarannot'!C10="","",'Loogiset tietovarannot'!C10)</f>
        <v>&lt;tietovaranto&gt;</v>
      </c>
      <c r="K4" s="54" t="str">
        <f>IF('Loogiset tietovarannot'!C11="","",'Loogiset tietovarannot'!C11)</f>
        <v/>
      </c>
      <c r="L4" s="54" t="str">
        <f>IF('Loogiset tietovarannot'!C12="","",'Loogiset tietovarannot'!C12)</f>
        <v/>
      </c>
      <c r="M4" s="54" t="str">
        <f>IF('Loogiset tietovarannot'!C13="","",'Loogiset tietovarannot'!C13)</f>
        <v/>
      </c>
      <c r="N4" s="54" t="str">
        <f>IF('Loogiset tietovarannot'!C14="","",'Loogiset tietovarannot'!C14)</f>
        <v/>
      </c>
      <c r="O4" s="54" t="str">
        <f>IF('Loogiset tietovarannot'!C15="","",'Loogiset tietovarannot'!C15)</f>
        <v/>
      </c>
      <c r="P4" s="54" t="str">
        <f>IF('Loogiset tietovarannot'!C16="","",'Loogiset tietovarannot'!C16)</f>
        <v/>
      </c>
      <c r="Q4" s="54" t="str">
        <f>IF('Loogiset tietovarannot'!C17="","",'Loogiset tietovarannot'!C17)</f>
        <v/>
      </c>
      <c r="R4" s="54" t="str">
        <f>IF('Loogiset tietovarannot'!C18="","",'Loogiset tietovarannot'!C18)</f>
        <v/>
      </c>
      <c r="S4" s="54" t="str">
        <f>IF('Loogiset tietovarannot'!C19="","",'Loogiset tietovarannot'!C19)</f>
        <v/>
      </c>
      <c r="T4" s="54" t="str">
        <f>IF('Loogiset tietovarannot'!C20="","",'Loogiset tietovarannot'!C20)</f>
        <v/>
      </c>
      <c r="U4" s="54" t="str">
        <f>IF('Loogiset tietovarannot'!C21="","",'Loogiset tietovarannot'!C21)</f>
        <v/>
      </c>
      <c r="V4" s="54" t="str">
        <f>IF('Loogiset tietovarannot'!C22="","",'Loogiset tietovarannot'!C22)</f>
        <v/>
      </c>
      <c r="W4" s="54" t="str">
        <f>IF('Loogiset tietovarannot'!C23="","",'Loogiset tietovarannot'!C23)</f>
        <v/>
      </c>
      <c r="X4" s="54" t="str">
        <f>IF('Loogiset tietovarannot'!C24="","",'Loogiset tietovarannot'!C24)</f>
        <v/>
      </c>
      <c r="Y4" s="54" t="str">
        <f>IF('Loogiset tietovarannot'!C26="","",'Loogiset tietovarannot'!C26)</f>
        <v/>
      </c>
      <c r="Z4" s="54" t="str">
        <f>IF('Loogiset tietovarannot'!C27="","",'Loogiset tietovarannot'!C27)</f>
        <v/>
      </c>
      <c r="AA4" s="54" t="str">
        <f>IF('Loogiset tietovarannot'!C28="","",'Loogiset tietovarannot'!C28)</f>
        <v/>
      </c>
      <c r="AB4" s="54" t="str">
        <f>IF('Loogiset tietovarannot'!C29="","",'Loogiset tietovarannot'!C29)</f>
        <v/>
      </c>
      <c r="AC4" s="54" t="str">
        <f>IF('Loogiset tietovarannot'!C30="","",'Loogiset tietovarannot'!C30)</f>
        <v/>
      </c>
      <c r="AD4" s="54" t="str">
        <f>IF('Loogiset tietovarannot'!C31="","",'Loogiset tietovarannot'!C31)</f>
        <v/>
      </c>
      <c r="AE4" s="54" t="str">
        <f>IF('Loogiset tietovarannot'!C32="","",'Loogiset tietovarannot'!C32)</f>
        <v/>
      </c>
      <c r="AF4" s="54" t="str">
        <f>IF('Loogiset tietovarannot'!C33="","",'Loogiset tietovarannot'!C33)</f>
        <v/>
      </c>
      <c r="AG4" s="54" t="str">
        <f>IF('Loogiset tietovarannot'!C34="","",'Loogiset tietovarannot'!C34)</f>
        <v/>
      </c>
      <c r="AH4" s="54" t="str">
        <f>IF('Loogiset tietovarannot'!C35="","",'Loogiset tietovarannot'!C35)</f>
        <v/>
      </c>
      <c r="AI4" s="54" t="str">
        <f>IF('Loogiset tietovarannot'!C36="","",'Loogiset tietovarannot'!C36)</f>
        <v/>
      </c>
      <c r="AJ4" s="54" t="str">
        <f>IF('Loogiset tietovarannot'!C37="","",'Loogiset tietovarannot'!C37)</f>
        <v/>
      </c>
      <c r="AK4" s="55" t="str">
        <f>IF('Loogiset tietovarannot'!C38="","",'Loogiset tietovarannot'!C38)</f>
        <v/>
      </c>
    </row>
    <row r="5" spans="1:39" ht="6" customHeight="1" thickBot="1" x14ac:dyDescent="0.3">
      <c r="B5" s="47"/>
      <c r="C5" s="47"/>
      <c r="D5" s="28"/>
      <c r="E5" s="371"/>
      <c r="F5" s="28"/>
      <c r="G5" s="28"/>
      <c r="H5" s="28"/>
      <c r="V5" s="28"/>
      <c r="W5" s="28"/>
      <c r="X5" s="28"/>
    </row>
    <row r="6" spans="1:39" ht="13.8" thickBot="1" x14ac:dyDescent="0.3">
      <c r="B6" s="48"/>
      <c r="C6" s="48"/>
      <c r="D6" s="48"/>
      <c r="E6" s="61"/>
      <c r="F6" s="56">
        <f t="shared" ref="F6:AK6" si="0">COUNTA(F7:F165)</f>
        <v>0</v>
      </c>
      <c r="G6" s="57">
        <f t="shared" si="0"/>
        <v>0</v>
      </c>
      <c r="H6" s="57">
        <f t="shared" si="0"/>
        <v>0</v>
      </c>
      <c r="I6" s="57">
        <f t="shared" si="0"/>
        <v>0</v>
      </c>
      <c r="J6" s="57">
        <f t="shared" si="0"/>
        <v>0</v>
      </c>
      <c r="K6" s="57">
        <f t="shared" si="0"/>
        <v>0</v>
      </c>
      <c r="L6" s="57">
        <f t="shared" si="0"/>
        <v>0</v>
      </c>
      <c r="M6" s="57">
        <f t="shared" si="0"/>
        <v>0</v>
      </c>
      <c r="N6" s="57">
        <f t="shared" si="0"/>
        <v>0</v>
      </c>
      <c r="O6" s="57">
        <f t="shared" si="0"/>
        <v>0</v>
      </c>
      <c r="P6" s="57">
        <f t="shared" si="0"/>
        <v>0</v>
      </c>
      <c r="Q6" s="57">
        <f t="shared" si="0"/>
        <v>0</v>
      </c>
      <c r="R6" s="57">
        <f t="shared" si="0"/>
        <v>0</v>
      </c>
      <c r="S6" s="57">
        <f t="shared" si="0"/>
        <v>0</v>
      </c>
      <c r="T6" s="57">
        <f t="shared" si="0"/>
        <v>0</v>
      </c>
      <c r="U6" s="57">
        <f t="shared" si="0"/>
        <v>0</v>
      </c>
      <c r="V6" s="57">
        <f t="shared" si="0"/>
        <v>0</v>
      </c>
      <c r="W6" s="57">
        <f t="shared" si="0"/>
        <v>0</v>
      </c>
      <c r="X6" s="57">
        <f t="shared" si="0"/>
        <v>0</v>
      </c>
      <c r="Y6" s="57">
        <f t="shared" si="0"/>
        <v>0</v>
      </c>
      <c r="Z6" s="57">
        <f t="shared" si="0"/>
        <v>0</v>
      </c>
      <c r="AA6" s="57">
        <f t="shared" si="0"/>
        <v>0</v>
      </c>
      <c r="AB6" s="57">
        <f t="shared" si="0"/>
        <v>0</v>
      </c>
      <c r="AC6" s="57">
        <f t="shared" si="0"/>
        <v>0</v>
      </c>
      <c r="AD6" s="57">
        <f t="shared" si="0"/>
        <v>0</v>
      </c>
      <c r="AE6" s="57">
        <f t="shared" si="0"/>
        <v>0</v>
      </c>
      <c r="AF6" s="57">
        <f t="shared" si="0"/>
        <v>0</v>
      </c>
      <c r="AG6" s="57">
        <f t="shared" si="0"/>
        <v>0</v>
      </c>
      <c r="AH6" s="57">
        <f t="shared" si="0"/>
        <v>0</v>
      </c>
      <c r="AI6" s="57">
        <f t="shared" si="0"/>
        <v>0</v>
      </c>
      <c r="AJ6" s="57">
        <f t="shared" si="0"/>
        <v>0</v>
      </c>
      <c r="AK6" s="58">
        <f t="shared" si="0"/>
        <v>0</v>
      </c>
    </row>
    <row r="7" spans="1:39" x14ac:dyDescent="0.25">
      <c r="B7" s="49"/>
      <c r="C7" s="50"/>
      <c r="D7" s="372" t="str">
        <f>IF('Loogiset tietojärjestelmäpalv.'!D6="","",'Loogiset tietojärjestelmäpalv.'!D6)</f>
        <v/>
      </c>
      <c r="E7" s="62">
        <f t="shared" ref="E7:E18" si="1">COUNTA(F7:U7)</f>
        <v>0</v>
      </c>
      <c r="F7" s="373"/>
      <c r="G7" s="374"/>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5"/>
      <c r="AM7" s="265">
        <f t="shared" ref="AM7:AM38" si="2">IF(B7&lt;&gt;"",1,IF(C7&lt;&gt;"",2,IF(D7&lt;&gt;"",3,0)))</f>
        <v>0</v>
      </c>
    </row>
    <row r="8" spans="1:39" x14ac:dyDescent="0.25">
      <c r="B8" s="51"/>
      <c r="C8" s="46"/>
      <c r="D8" s="376" t="str">
        <f>IF('Loogiset tietojärjestelmäpalv.'!D7="","",'Loogiset tietojärjestelmäpalv.'!D7)</f>
        <v/>
      </c>
      <c r="E8" s="63">
        <f t="shared" si="1"/>
        <v>0</v>
      </c>
      <c r="F8" s="377"/>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9"/>
      <c r="AM8" s="265">
        <f t="shared" si="2"/>
        <v>0</v>
      </c>
    </row>
    <row r="9" spans="1:39" x14ac:dyDescent="0.25">
      <c r="B9" s="51"/>
      <c r="C9" s="46"/>
      <c r="D9" s="376" t="str">
        <f>IF('Loogiset tietojärjestelmäpalv.'!D8="","",'Loogiset tietojärjestelmäpalv.'!D8)</f>
        <v>&lt;Tietojärjestelmäpalvelu&gt;</v>
      </c>
      <c r="E9" s="63">
        <f t="shared" si="1"/>
        <v>0</v>
      </c>
      <c r="F9" s="377"/>
      <c r="G9" s="378"/>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9"/>
      <c r="AM9" s="265">
        <f t="shared" si="2"/>
        <v>3</v>
      </c>
    </row>
    <row r="10" spans="1:39" x14ac:dyDescent="0.25">
      <c r="B10" s="51"/>
      <c r="C10" s="46"/>
      <c r="D10" s="376" t="str">
        <f>IF('Loogiset tietojärjestelmäpalv.'!D9="","",'Loogiset tietojärjestelmäpalv.'!D9)</f>
        <v>&lt;Tietojärjestelmäpalvelu&gt;</v>
      </c>
      <c r="E10" s="63">
        <f t="shared" si="1"/>
        <v>0</v>
      </c>
      <c r="F10" s="377"/>
      <c r="G10" s="378"/>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9"/>
      <c r="AM10" s="265">
        <f t="shared" si="2"/>
        <v>3</v>
      </c>
    </row>
    <row r="11" spans="1:39" x14ac:dyDescent="0.25">
      <c r="B11" s="51"/>
      <c r="C11" s="46"/>
      <c r="D11" s="376" t="str">
        <f>IF('Loogiset tietojärjestelmäpalv.'!D10="","",'Loogiset tietojärjestelmäpalv.'!D10)</f>
        <v>&lt;Tietojärjestelmäpalvelu&gt;</v>
      </c>
      <c r="E11" s="63">
        <f t="shared" si="1"/>
        <v>0</v>
      </c>
      <c r="F11" s="377"/>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9"/>
      <c r="AM11" s="265">
        <f t="shared" si="2"/>
        <v>3</v>
      </c>
    </row>
    <row r="12" spans="1:39" x14ac:dyDescent="0.25">
      <c r="B12" s="51"/>
      <c r="C12" s="46"/>
      <c r="D12" s="376" t="str">
        <f>IF('Loogiset tietojärjestelmäpalv.'!D11="","",'Loogiset tietojärjestelmäpalv.'!D11)</f>
        <v/>
      </c>
      <c r="E12" s="63">
        <f t="shared" si="1"/>
        <v>0</v>
      </c>
      <c r="F12" s="377"/>
      <c r="G12" s="378"/>
      <c r="H12" s="378"/>
      <c r="I12" s="378"/>
      <c r="J12" s="378"/>
      <c r="K12" s="378"/>
      <c r="L12" s="378"/>
      <c r="M12" s="378"/>
      <c r="N12" s="378"/>
      <c r="O12" s="378"/>
      <c r="P12" s="378"/>
      <c r="Q12" s="378"/>
      <c r="R12" s="378"/>
      <c r="S12" s="378"/>
      <c r="T12" s="378"/>
      <c r="U12" s="378"/>
      <c r="V12" s="378"/>
      <c r="W12" s="378"/>
      <c r="X12" s="378"/>
      <c r="Y12" s="378"/>
      <c r="Z12" s="378"/>
      <c r="AA12" s="378"/>
      <c r="AB12" s="378"/>
      <c r="AC12" s="378"/>
      <c r="AD12" s="378"/>
      <c r="AE12" s="378"/>
      <c r="AF12" s="378"/>
      <c r="AG12" s="378"/>
      <c r="AH12" s="378"/>
      <c r="AI12" s="378"/>
      <c r="AJ12" s="378"/>
      <c r="AK12" s="379"/>
      <c r="AM12" s="265">
        <f t="shared" si="2"/>
        <v>0</v>
      </c>
    </row>
    <row r="13" spans="1:39" x14ac:dyDescent="0.25">
      <c r="B13" s="51"/>
      <c r="C13" s="46"/>
      <c r="D13" s="376" t="str">
        <f>IF('Loogiset tietojärjestelmäpalv.'!D12="","",'Loogiset tietojärjestelmäpalv.'!D12)</f>
        <v/>
      </c>
      <c r="E13" s="63">
        <f t="shared" si="1"/>
        <v>0</v>
      </c>
      <c r="F13" s="377"/>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9"/>
      <c r="AM13" s="265">
        <f t="shared" si="2"/>
        <v>0</v>
      </c>
    </row>
    <row r="14" spans="1:39" x14ac:dyDescent="0.25">
      <c r="B14" s="51"/>
      <c r="C14" s="46"/>
      <c r="D14" s="376" t="str">
        <f>IF('Loogiset tietojärjestelmäpalv.'!D13="","",'Loogiset tietojärjestelmäpalv.'!D13)</f>
        <v/>
      </c>
      <c r="E14" s="63">
        <f t="shared" si="1"/>
        <v>0</v>
      </c>
      <c r="F14" s="377"/>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9"/>
      <c r="AM14" s="265">
        <f t="shared" si="2"/>
        <v>0</v>
      </c>
    </row>
    <row r="15" spans="1:39" x14ac:dyDescent="0.25">
      <c r="B15" s="51"/>
      <c r="C15" s="46"/>
      <c r="D15" s="376" t="str">
        <f>IF('Loogiset tietojärjestelmäpalv.'!D14="","",'Loogiset tietojärjestelmäpalv.'!D14)</f>
        <v/>
      </c>
      <c r="E15" s="63">
        <f t="shared" si="1"/>
        <v>0</v>
      </c>
      <c r="F15" s="377"/>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9"/>
      <c r="AM15" s="265">
        <f t="shared" si="2"/>
        <v>0</v>
      </c>
    </row>
    <row r="16" spans="1:39" x14ac:dyDescent="0.25">
      <c r="B16" s="51"/>
      <c r="C16" s="46"/>
      <c r="D16" s="376" t="str">
        <f>IF('Loogiset tietojärjestelmäpalv.'!D15="","",'Loogiset tietojärjestelmäpalv.'!D15)</f>
        <v/>
      </c>
      <c r="E16" s="63">
        <f t="shared" si="1"/>
        <v>0</v>
      </c>
      <c r="F16" s="377"/>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9"/>
      <c r="AM16" s="265">
        <f t="shared" si="2"/>
        <v>0</v>
      </c>
    </row>
    <row r="17" spans="4:39" x14ac:dyDescent="0.25">
      <c r="D17" s="376" t="str">
        <f>IF('Loogiset tietojärjestelmäpalv.'!D16="","",'Loogiset tietojärjestelmäpalv.'!D16)</f>
        <v/>
      </c>
      <c r="E17" s="63">
        <f t="shared" si="1"/>
        <v>0</v>
      </c>
      <c r="F17" s="377"/>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9"/>
      <c r="AM17" s="265">
        <f t="shared" si="2"/>
        <v>0</v>
      </c>
    </row>
    <row r="18" spans="4:39" x14ac:dyDescent="0.25">
      <c r="D18" s="376" t="str">
        <f>IF('Loogiset tietojärjestelmäpalv.'!D17="","",'Loogiset tietojärjestelmäpalv.'!D17)</f>
        <v/>
      </c>
      <c r="E18" s="63">
        <f t="shared" si="1"/>
        <v>0</v>
      </c>
      <c r="F18" s="377"/>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9"/>
      <c r="AM18" s="265">
        <f t="shared" si="2"/>
        <v>0</v>
      </c>
    </row>
    <row r="19" spans="4:39" x14ac:dyDescent="0.25">
      <c r="D19" s="376" t="str">
        <f>IF('Loogiset tietojärjestelmäpalv.'!D18="","",'Loogiset tietojärjestelmäpalv.'!D18)</f>
        <v/>
      </c>
      <c r="E19" s="63"/>
      <c r="F19" s="377"/>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9"/>
      <c r="AM19" s="265">
        <f t="shared" si="2"/>
        <v>0</v>
      </c>
    </row>
    <row r="20" spans="4:39" x14ac:dyDescent="0.25">
      <c r="D20" s="376" t="str">
        <f>IF('Loogiset tietojärjestelmäpalv.'!D19="","",'Loogiset tietojärjestelmäpalv.'!D19)</f>
        <v/>
      </c>
      <c r="E20" s="63"/>
      <c r="F20" s="377"/>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9"/>
      <c r="AM20" s="265">
        <f t="shared" si="2"/>
        <v>0</v>
      </c>
    </row>
    <row r="21" spans="4:39" x14ac:dyDescent="0.25">
      <c r="D21" s="376" t="str">
        <f>IF('Loogiset tietojärjestelmäpalv.'!D20="","",'Loogiset tietojärjestelmäpalv.'!D20)</f>
        <v/>
      </c>
      <c r="E21" s="63"/>
      <c r="F21" s="377"/>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9"/>
      <c r="AM21" s="265">
        <f t="shared" si="2"/>
        <v>0</v>
      </c>
    </row>
    <row r="22" spans="4:39" x14ac:dyDescent="0.25">
      <c r="D22" s="376" t="str">
        <f>IF('Loogiset tietojärjestelmäpalv.'!D21="","",'Loogiset tietojärjestelmäpalv.'!D21)</f>
        <v/>
      </c>
      <c r="E22" s="63"/>
      <c r="F22" s="377"/>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9"/>
      <c r="AM22" s="265">
        <f t="shared" si="2"/>
        <v>0</v>
      </c>
    </row>
    <row r="23" spans="4:39" x14ac:dyDescent="0.25">
      <c r="D23" s="376" t="str">
        <f>IF('Loogiset tietojärjestelmäpalv.'!D22="","",'Loogiset tietojärjestelmäpalv.'!D22)</f>
        <v/>
      </c>
      <c r="E23" s="63"/>
      <c r="F23" s="377"/>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9"/>
      <c r="AM23" s="265">
        <f t="shared" si="2"/>
        <v>0</v>
      </c>
    </row>
    <row r="24" spans="4:39" x14ac:dyDescent="0.25">
      <c r="D24" s="376" t="str">
        <f>IF('Loogiset tietojärjestelmäpalv.'!D23="","",'Loogiset tietojärjestelmäpalv.'!D23)</f>
        <v/>
      </c>
      <c r="E24" s="63"/>
      <c r="F24" s="377"/>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9"/>
      <c r="AM24" s="265">
        <f t="shared" si="2"/>
        <v>0</v>
      </c>
    </row>
    <row r="25" spans="4:39" x14ac:dyDescent="0.25">
      <c r="D25" s="376" t="str">
        <f>IF('Loogiset tietojärjestelmäpalv.'!D24="","",'Loogiset tietojärjestelmäpalv.'!D24)</f>
        <v/>
      </c>
      <c r="E25" s="63"/>
      <c r="F25" s="377"/>
      <c r="G25" s="378"/>
      <c r="H25" s="378"/>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9"/>
      <c r="AM25" s="265">
        <f t="shared" si="2"/>
        <v>0</v>
      </c>
    </row>
    <row r="26" spans="4:39" x14ac:dyDescent="0.25">
      <c r="D26" s="376" t="str">
        <f>IF('Loogiset tietojärjestelmäpalv.'!D25="","",'Loogiset tietojärjestelmäpalv.'!D25)</f>
        <v/>
      </c>
      <c r="E26" s="63"/>
      <c r="F26" s="377"/>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9"/>
      <c r="AM26" s="265">
        <f t="shared" si="2"/>
        <v>0</v>
      </c>
    </row>
    <row r="27" spans="4:39" x14ac:dyDescent="0.25">
      <c r="D27" s="376" t="str">
        <f>IF('Loogiset tietojärjestelmäpalv.'!D26="","",'Loogiset tietojärjestelmäpalv.'!D26)</f>
        <v/>
      </c>
      <c r="E27" s="63"/>
      <c r="F27" s="377"/>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9"/>
      <c r="AM27" s="265">
        <f t="shared" si="2"/>
        <v>0</v>
      </c>
    </row>
    <row r="28" spans="4:39" x14ac:dyDescent="0.25">
      <c r="D28" s="376" t="str">
        <f>IF('Loogiset tietojärjestelmäpalv.'!D27="","",'Loogiset tietojärjestelmäpalv.'!D27)</f>
        <v/>
      </c>
      <c r="E28" s="63"/>
      <c r="F28" s="377"/>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c r="AM28" s="265">
        <f t="shared" si="2"/>
        <v>0</v>
      </c>
    </row>
    <row r="29" spans="4:39" x14ac:dyDescent="0.25">
      <c r="D29" s="376" t="str">
        <f>IF('Loogiset tietojärjestelmäpalv.'!D28="","",'Loogiset tietojärjestelmäpalv.'!D28)</f>
        <v/>
      </c>
      <c r="E29" s="63"/>
      <c r="F29" s="377"/>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9"/>
      <c r="AM29" s="265">
        <f t="shared" si="2"/>
        <v>0</v>
      </c>
    </row>
    <row r="30" spans="4:39" x14ac:dyDescent="0.25">
      <c r="D30" s="376" t="str">
        <f>IF('Loogiset tietojärjestelmäpalv.'!D29="","",'Loogiset tietojärjestelmäpalv.'!D29)</f>
        <v/>
      </c>
      <c r="E30" s="63"/>
      <c r="F30" s="377"/>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9"/>
      <c r="AM30" s="265">
        <f t="shared" si="2"/>
        <v>0</v>
      </c>
    </row>
    <row r="31" spans="4:39" x14ac:dyDescent="0.25">
      <c r="D31" s="376" t="str">
        <f>IF('Loogiset tietojärjestelmäpalv.'!D30="","",'Loogiset tietojärjestelmäpalv.'!D30)</f>
        <v/>
      </c>
      <c r="E31" s="63"/>
      <c r="F31" s="377"/>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c r="AK31" s="379"/>
      <c r="AM31" s="265">
        <f t="shared" si="2"/>
        <v>0</v>
      </c>
    </row>
    <row r="32" spans="4:39" x14ac:dyDescent="0.25">
      <c r="D32" s="376" t="str">
        <f>IF('Loogiset tietojärjestelmäpalv.'!D31="","",'Loogiset tietojärjestelmäpalv.'!D31)</f>
        <v/>
      </c>
      <c r="E32" s="63"/>
      <c r="F32" s="377"/>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9"/>
      <c r="AM32" s="265">
        <f t="shared" si="2"/>
        <v>0</v>
      </c>
    </row>
    <row r="33" spans="4:39" x14ac:dyDescent="0.25">
      <c r="D33" s="376" t="str">
        <f>IF('Loogiset tietojärjestelmäpalv.'!D32="","",'Loogiset tietojärjestelmäpalv.'!D32)</f>
        <v/>
      </c>
      <c r="E33" s="63"/>
      <c r="F33" s="377"/>
      <c r="G33" s="378"/>
      <c r="H33" s="378"/>
      <c r="I33" s="378"/>
      <c r="J33" s="378"/>
      <c r="K33" s="378"/>
      <c r="L33" s="378"/>
      <c r="M33" s="378"/>
      <c r="N33" s="378"/>
      <c r="O33" s="378"/>
      <c r="P33" s="378"/>
      <c r="Q33" s="378"/>
      <c r="R33" s="378"/>
      <c r="S33" s="378"/>
      <c r="T33" s="378"/>
      <c r="U33" s="378"/>
      <c r="V33" s="378"/>
      <c r="W33" s="378"/>
      <c r="X33" s="378"/>
      <c r="Y33" s="378"/>
      <c r="Z33" s="378"/>
      <c r="AA33" s="378"/>
      <c r="AB33" s="378"/>
      <c r="AC33" s="378"/>
      <c r="AD33" s="378"/>
      <c r="AE33" s="378"/>
      <c r="AF33" s="378"/>
      <c r="AG33" s="378"/>
      <c r="AH33" s="378"/>
      <c r="AI33" s="378"/>
      <c r="AJ33" s="378"/>
      <c r="AK33" s="379"/>
      <c r="AM33" s="265">
        <f t="shared" si="2"/>
        <v>0</v>
      </c>
    </row>
    <row r="34" spans="4:39" x14ac:dyDescent="0.25">
      <c r="D34" s="376" t="str">
        <f>IF('Loogiset tietojärjestelmäpalv.'!D33="","",'Loogiset tietojärjestelmäpalv.'!D33)</f>
        <v/>
      </c>
      <c r="E34" s="63"/>
      <c r="F34" s="377"/>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9"/>
      <c r="AM34" s="265">
        <f t="shared" si="2"/>
        <v>0</v>
      </c>
    </row>
    <row r="35" spans="4:39" x14ac:dyDescent="0.25">
      <c r="D35" s="376" t="str">
        <f>IF('Loogiset tietojärjestelmäpalv.'!D34="","",'Loogiset tietojärjestelmäpalv.'!D34)</f>
        <v/>
      </c>
      <c r="E35" s="63"/>
      <c r="F35" s="377"/>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9"/>
      <c r="AM35" s="265">
        <f t="shared" si="2"/>
        <v>0</v>
      </c>
    </row>
    <row r="36" spans="4:39" x14ac:dyDescent="0.25">
      <c r="D36" s="376" t="str">
        <f>IF('Loogiset tietojärjestelmäpalv.'!D35="","",'Loogiset tietojärjestelmäpalv.'!D35)</f>
        <v/>
      </c>
      <c r="E36" s="63"/>
      <c r="F36" s="377"/>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9"/>
      <c r="AM36" s="265">
        <f t="shared" si="2"/>
        <v>0</v>
      </c>
    </row>
    <row r="37" spans="4:39" x14ac:dyDescent="0.25">
      <c r="D37" s="376" t="str">
        <f>IF('Loogiset tietojärjestelmäpalv.'!D36="","",'Loogiset tietojärjestelmäpalv.'!D36)</f>
        <v/>
      </c>
      <c r="E37" s="63"/>
      <c r="F37" s="377"/>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c r="AJ37" s="378"/>
      <c r="AK37" s="379"/>
      <c r="AM37" s="265">
        <f t="shared" si="2"/>
        <v>0</v>
      </c>
    </row>
    <row r="38" spans="4:39" x14ac:dyDescent="0.25">
      <c r="D38" s="376" t="str">
        <f>IF('Loogiset tietojärjestelmäpalv.'!D37="","",'Loogiset tietojärjestelmäpalv.'!D37)</f>
        <v/>
      </c>
      <c r="E38" s="63"/>
      <c r="F38" s="377"/>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9"/>
      <c r="AM38" s="265">
        <f t="shared" si="2"/>
        <v>0</v>
      </c>
    </row>
    <row r="39" spans="4:39" x14ac:dyDescent="0.25">
      <c r="D39" s="376" t="str">
        <f>IF('Loogiset tietojärjestelmäpalv.'!D38="","",'Loogiset tietojärjestelmäpalv.'!D38)</f>
        <v/>
      </c>
      <c r="E39" s="63"/>
      <c r="F39" s="377"/>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9"/>
      <c r="AM39" s="265">
        <f t="shared" ref="AM39:AM70" si="3">IF(B39&lt;&gt;"",1,IF(C39&lt;&gt;"",2,IF(D39&lt;&gt;"",3,0)))</f>
        <v>0</v>
      </c>
    </row>
    <row r="40" spans="4:39" x14ac:dyDescent="0.25">
      <c r="D40" s="376" t="str">
        <f>IF('Loogiset tietojärjestelmäpalv.'!D39="","",'Loogiset tietojärjestelmäpalv.'!D39)</f>
        <v/>
      </c>
      <c r="E40" s="63"/>
      <c r="F40" s="377"/>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9"/>
      <c r="AM40" s="265">
        <f t="shared" si="3"/>
        <v>0</v>
      </c>
    </row>
    <row r="41" spans="4:39" x14ac:dyDescent="0.25">
      <c r="D41" s="376" t="str">
        <f>IF('Loogiset tietojärjestelmäpalv.'!D40="","",'Loogiset tietojärjestelmäpalv.'!D40)</f>
        <v/>
      </c>
      <c r="E41" s="63"/>
      <c r="F41" s="377"/>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9"/>
      <c r="AM41" s="265">
        <f t="shared" si="3"/>
        <v>0</v>
      </c>
    </row>
    <row r="42" spans="4:39" x14ac:dyDescent="0.25">
      <c r="D42" s="376" t="str">
        <f>IF('Loogiset tietojärjestelmäpalv.'!D41="","",'Loogiset tietojärjestelmäpalv.'!D41)</f>
        <v/>
      </c>
      <c r="E42" s="63"/>
      <c r="F42" s="377"/>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9"/>
      <c r="AM42" s="265">
        <f t="shared" si="3"/>
        <v>0</v>
      </c>
    </row>
    <row r="43" spans="4:39" x14ac:dyDescent="0.25">
      <c r="D43" s="376" t="str">
        <f>IF('Loogiset tietojärjestelmäpalv.'!D42="","",'Loogiset tietojärjestelmäpalv.'!D42)</f>
        <v/>
      </c>
      <c r="E43" s="63"/>
      <c r="F43" s="377"/>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9"/>
      <c r="AM43" s="265">
        <f t="shared" si="3"/>
        <v>0</v>
      </c>
    </row>
    <row r="44" spans="4:39" x14ac:dyDescent="0.25">
      <c r="D44" s="376" t="str">
        <f>IF('Loogiset tietojärjestelmäpalv.'!D43="","",'Loogiset tietojärjestelmäpalv.'!D43)</f>
        <v/>
      </c>
      <c r="E44" s="63"/>
      <c r="F44" s="377"/>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9"/>
      <c r="AM44" s="265">
        <f t="shared" si="3"/>
        <v>0</v>
      </c>
    </row>
    <row r="45" spans="4:39" x14ac:dyDescent="0.25">
      <c r="D45" s="376" t="str">
        <f>IF('Loogiset tietojärjestelmäpalv.'!D44="","",'Loogiset tietojärjestelmäpalv.'!D44)</f>
        <v/>
      </c>
      <c r="E45" s="63"/>
      <c r="F45" s="377"/>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9"/>
      <c r="AM45" s="265">
        <f t="shared" si="3"/>
        <v>0</v>
      </c>
    </row>
    <row r="46" spans="4:39" x14ac:dyDescent="0.25">
      <c r="D46" s="376" t="str">
        <f>IF('Loogiset tietojärjestelmäpalv.'!D45="","",'Loogiset tietojärjestelmäpalv.'!D45)</f>
        <v/>
      </c>
      <c r="E46" s="63"/>
      <c r="F46" s="377"/>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9"/>
      <c r="AM46" s="265">
        <f t="shared" si="3"/>
        <v>0</v>
      </c>
    </row>
    <row r="47" spans="4:39" x14ac:dyDescent="0.25">
      <c r="D47" s="376" t="str">
        <f>IF('Loogiset tietojärjestelmäpalv.'!D46="","",'Loogiset tietojärjestelmäpalv.'!D46)</f>
        <v/>
      </c>
      <c r="E47" s="63"/>
      <c r="F47" s="377"/>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9"/>
      <c r="AM47" s="265">
        <f t="shared" si="3"/>
        <v>0</v>
      </c>
    </row>
    <row r="48" spans="4:39" x14ac:dyDescent="0.25">
      <c r="D48" s="376" t="str">
        <f>IF('Loogiset tietojärjestelmäpalv.'!D47="","",'Loogiset tietojärjestelmäpalv.'!D47)</f>
        <v/>
      </c>
      <c r="E48" s="63"/>
      <c r="F48" s="377"/>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9"/>
      <c r="AM48" s="265">
        <f t="shared" si="3"/>
        <v>0</v>
      </c>
    </row>
    <row r="49" spans="4:39" x14ac:dyDescent="0.25">
      <c r="D49" s="376" t="str">
        <f>IF('Loogiset tietojärjestelmäpalv.'!D48="","",'Loogiset tietojärjestelmäpalv.'!D48)</f>
        <v/>
      </c>
      <c r="E49" s="63"/>
      <c r="F49" s="377"/>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9"/>
      <c r="AM49" s="265">
        <f t="shared" si="3"/>
        <v>0</v>
      </c>
    </row>
    <row r="50" spans="4:39" x14ac:dyDescent="0.25">
      <c r="D50" s="376" t="str">
        <f>IF('Loogiset tietojärjestelmäpalv.'!D49="","",'Loogiset tietojärjestelmäpalv.'!D49)</f>
        <v/>
      </c>
      <c r="E50" s="63"/>
      <c r="F50" s="377"/>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9"/>
      <c r="AM50" s="265">
        <f t="shared" si="3"/>
        <v>0</v>
      </c>
    </row>
    <row r="51" spans="4:39" x14ac:dyDescent="0.25">
      <c r="D51" s="376" t="str">
        <f>IF('Loogiset tietojärjestelmäpalv.'!D50="","",'Loogiset tietojärjestelmäpalv.'!D50)</f>
        <v/>
      </c>
      <c r="E51" s="63"/>
      <c r="F51" s="377"/>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9"/>
      <c r="AM51" s="265">
        <f t="shared" si="3"/>
        <v>0</v>
      </c>
    </row>
    <row r="52" spans="4:39" x14ac:dyDescent="0.25">
      <c r="D52" s="376" t="str">
        <f>IF('Loogiset tietojärjestelmäpalv.'!D51="","",'Loogiset tietojärjestelmäpalv.'!D51)</f>
        <v/>
      </c>
      <c r="E52" s="63"/>
      <c r="F52" s="377"/>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9"/>
      <c r="AM52" s="265">
        <f t="shared" si="3"/>
        <v>0</v>
      </c>
    </row>
    <row r="53" spans="4:39" x14ac:dyDescent="0.25">
      <c r="D53" s="376" t="str">
        <f>IF('Loogiset tietojärjestelmäpalv.'!D52="","",'Loogiset tietojärjestelmäpalv.'!D52)</f>
        <v/>
      </c>
      <c r="E53" s="63"/>
      <c r="F53" s="377"/>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9"/>
      <c r="AM53" s="265">
        <f t="shared" si="3"/>
        <v>0</v>
      </c>
    </row>
    <row r="54" spans="4:39" x14ac:dyDescent="0.25">
      <c r="D54" s="376" t="str">
        <f>IF('Loogiset tietojärjestelmäpalv.'!D53="","",'Loogiset tietojärjestelmäpalv.'!D53)</f>
        <v/>
      </c>
      <c r="E54" s="63"/>
      <c r="F54" s="377"/>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9"/>
      <c r="AM54" s="265">
        <f t="shared" si="3"/>
        <v>0</v>
      </c>
    </row>
    <row r="55" spans="4:39" x14ac:dyDescent="0.25">
      <c r="D55" s="376" t="str">
        <f>IF('Loogiset tietojärjestelmäpalv.'!D54="","",'Loogiset tietojärjestelmäpalv.'!D54)</f>
        <v/>
      </c>
      <c r="E55" s="63"/>
      <c r="F55" s="377"/>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s="379"/>
      <c r="AM55" s="265">
        <f t="shared" si="3"/>
        <v>0</v>
      </c>
    </row>
    <row r="56" spans="4:39" x14ac:dyDescent="0.25">
      <c r="D56" s="376" t="str">
        <f>IF('Loogiset tietojärjestelmäpalv.'!D55="","",'Loogiset tietojärjestelmäpalv.'!D55)</f>
        <v/>
      </c>
      <c r="E56" s="63"/>
      <c r="F56" s="377"/>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9"/>
      <c r="AM56" s="265">
        <f t="shared" si="3"/>
        <v>0</v>
      </c>
    </row>
    <row r="57" spans="4:39" x14ac:dyDescent="0.25">
      <c r="D57" s="376" t="str">
        <f>IF('Loogiset tietojärjestelmäpalv.'!D56="","",'Loogiset tietojärjestelmäpalv.'!D56)</f>
        <v/>
      </c>
      <c r="E57" s="63"/>
      <c r="F57" s="377"/>
      <c r="G57" s="378"/>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9"/>
      <c r="AM57" s="265">
        <f t="shared" si="3"/>
        <v>0</v>
      </c>
    </row>
    <row r="58" spans="4:39" x14ac:dyDescent="0.25">
      <c r="D58" s="376" t="str">
        <f>IF('Loogiset tietojärjestelmäpalv.'!D57="","",'Loogiset tietojärjestelmäpalv.'!D57)</f>
        <v/>
      </c>
      <c r="E58" s="63"/>
      <c r="F58" s="377"/>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9"/>
      <c r="AM58" s="265">
        <f t="shared" si="3"/>
        <v>0</v>
      </c>
    </row>
    <row r="59" spans="4:39" x14ac:dyDescent="0.25">
      <c r="D59" s="376" t="str">
        <f>IF('Loogiset tietojärjestelmäpalv.'!D58="","",'Loogiset tietojärjestelmäpalv.'!D58)</f>
        <v/>
      </c>
      <c r="E59" s="63"/>
      <c r="F59" s="377"/>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9"/>
      <c r="AM59" s="265">
        <f t="shared" si="3"/>
        <v>0</v>
      </c>
    </row>
    <row r="60" spans="4:39" x14ac:dyDescent="0.25">
      <c r="D60" s="376" t="str">
        <f>IF('Loogiset tietojärjestelmäpalv.'!D59="","",'Loogiset tietojärjestelmäpalv.'!D59)</f>
        <v/>
      </c>
      <c r="E60" s="63"/>
      <c r="F60" s="377"/>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9"/>
      <c r="AM60" s="265">
        <f t="shared" si="3"/>
        <v>0</v>
      </c>
    </row>
    <row r="61" spans="4:39" x14ac:dyDescent="0.25">
      <c r="D61" s="376" t="str">
        <f>IF('Loogiset tietojärjestelmäpalv.'!D60="","",'Loogiset tietojärjestelmäpalv.'!D60)</f>
        <v/>
      </c>
      <c r="E61" s="63"/>
      <c r="F61" s="377"/>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9"/>
      <c r="AM61" s="265">
        <f t="shared" si="3"/>
        <v>0</v>
      </c>
    </row>
    <row r="62" spans="4:39" x14ac:dyDescent="0.25">
      <c r="D62" s="376" t="str">
        <f>IF('Loogiset tietojärjestelmäpalv.'!D61="","",'Loogiset tietojärjestelmäpalv.'!D61)</f>
        <v/>
      </c>
      <c r="E62" s="63"/>
      <c r="F62" s="377"/>
      <c r="G62" s="378"/>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AG62" s="378"/>
      <c r="AH62" s="378"/>
      <c r="AI62" s="378"/>
      <c r="AJ62" s="378"/>
      <c r="AK62" s="379"/>
      <c r="AM62" s="265">
        <f t="shared" si="3"/>
        <v>0</v>
      </c>
    </row>
    <row r="63" spans="4:39" x14ac:dyDescent="0.25">
      <c r="D63" s="376" t="str">
        <f>IF('Loogiset tietojärjestelmäpalv.'!D62="","",'Loogiset tietojärjestelmäpalv.'!D62)</f>
        <v/>
      </c>
      <c r="E63" s="63"/>
      <c r="F63" s="377"/>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9"/>
      <c r="AM63" s="265">
        <f t="shared" si="3"/>
        <v>0</v>
      </c>
    </row>
    <row r="64" spans="4:39" x14ac:dyDescent="0.25">
      <c r="D64" s="376" t="str">
        <f>IF('Loogiset tietojärjestelmäpalv.'!D63="","",'Loogiset tietojärjestelmäpalv.'!D63)</f>
        <v/>
      </c>
      <c r="E64" s="63"/>
      <c r="F64" s="377"/>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9"/>
      <c r="AM64" s="265">
        <f t="shared" si="3"/>
        <v>0</v>
      </c>
    </row>
    <row r="65" spans="4:39" x14ac:dyDescent="0.25">
      <c r="D65" s="376" t="str">
        <f>IF('Loogiset tietojärjestelmäpalv.'!D64="","",'Loogiset tietojärjestelmäpalv.'!D64)</f>
        <v/>
      </c>
      <c r="E65" s="63"/>
      <c r="F65" s="377"/>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9"/>
      <c r="AM65" s="265">
        <f t="shared" si="3"/>
        <v>0</v>
      </c>
    </row>
    <row r="66" spans="4:39" x14ac:dyDescent="0.25">
      <c r="D66" s="376" t="str">
        <f>IF('Loogiset tietojärjestelmäpalv.'!D65="","",'Loogiset tietojärjestelmäpalv.'!D65)</f>
        <v/>
      </c>
      <c r="E66" s="63"/>
      <c r="F66" s="377"/>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9"/>
      <c r="AM66" s="265">
        <f t="shared" si="3"/>
        <v>0</v>
      </c>
    </row>
    <row r="67" spans="4:39" x14ac:dyDescent="0.25">
      <c r="D67" s="376" t="str">
        <f>IF('Loogiset tietojärjestelmäpalv.'!D66="","",'Loogiset tietojärjestelmäpalv.'!D66)</f>
        <v/>
      </c>
      <c r="E67" s="63"/>
      <c r="F67" s="377"/>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9"/>
      <c r="AM67" s="265">
        <f t="shared" si="3"/>
        <v>0</v>
      </c>
    </row>
    <row r="68" spans="4:39" x14ac:dyDescent="0.25">
      <c r="D68" s="376" t="str">
        <f>IF('Loogiset tietojärjestelmäpalv.'!D67="","",'Loogiset tietojärjestelmäpalv.'!D67)</f>
        <v/>
      </c>
      <c r="E68" s="63"/>
      <c r="F68" s="377"/>
      <c r="G68" s="378"/>
      <c r="H68" s="378"/>
      <c r="I68" s="378"/>
      <c r="J68" s="378"/>
      <c r="K68" s="378"/>
      <c r="L68" s="378"/>
      <c r="M68" s="378"/>
      <c r="N68" s="378"/>
      <c r="O68" s="378"/>
      <c r="P68" s="378"/>
      <c r="Q68" s="378"/>
      <c r="R68" s="378"/>
      <c r="S68" s="378"/>
      <c r="T68" s="378"/>
      <c r="U68" s="378"/>
      <c r="V68" s="378"/>
      <c r="W68" s="378"/>
      <c r="X68" s="378"/>
      <c r="Y68" s="378"/>
      <c r="Z68" s="378"/>
      <c r="AA68" s="378"/>
      <c r="AB68" s="378"/>
      <c r="AC68" s="378"/>
      <c r="AD68" s="378"/>
      <c r="AE68" s="378"/>
      <c r="AF68" s="378"/>
      <c r="AG68" s="378"/>
      <c r="AH68" s="378"/>
      <c r="AI68" s="378"/>
      <c r="AJ68" s="378"/>
      <c r="AK68" s="379"/>
      <c r="AM68" s="265">
        <f t="shared" si="3"/>
        <v>0</v>
      </c>
    </row>
    <row r="69" spans="4:39" x14ac:dyDescent="0.25">
      <c r="D69" s="376" t="str">
        <f>IF('Loogiset tietojärjestelmäpalv.'!D68="","",'Loogiset tietojärjestelmäpalv.'!D68)</f>
        <v/>
      </c>
      <c r="E69" s="63"/>
      <c r="F69" s="377"/>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K69" s="379"/>
      <c r="AM69" s="265">
        <f t="shared" si="3"/>
        <v>0</v>
      </c>
    </row>
    <row r="70" spans="4:39" x14ac:dyDescent="0.25">
      <c r="D70" s="376" t="str">
        <f>IF('Loogiset tietojärjestelmäpalv.'!D69="","",'Loogiset tietojärjestelmäpalv.'!D69)</f>
        <v/>
      </c>
      <c r="E70" s="63"/>
      <c r="F70" s="377"/>
      <c r="G70" s="378"/>
      <c r="H70" s="378"/>
      <c r="I70" s="378"/>
      <c r="J70" s="378"/>
      <c r="K70" s="378"/>
      <c r="L70" s="378"/>
      <c r="M70" s="378"/>
      <c r="N70" s="378"/>
      <c r="O70" s="378"/>
      <c r="P70" s="378"/>
      <c r="Q70" s="378"/>
      <c r="R70" s="378"/>
      <c r="S70" s="378"/>
      <c r="T70" s="378"/>
      <c r="U70" s="378"/>
      <c r="V70" s="378"/>
      <c r="W70" s="378"/>
      <c r="X70" s="378"/>
      <c r="Y70" s="378"/>
      <c r="Z70" s="378"/>
      <c r="AA70" s="378"/>
      <c r="AB70" s="378"/>
      <c r="AC70" s="378"/>
      <c r="AD70" s="378"/>
      <c r="AE70" s="378"/>
      <c r="AF70" s="378"/>
      <c r="AG70" s="378"/>
      <c r="AH70" s="378"/>
      <c r="AI70" s="378"/>
      <c r="AJ70" s="378"/>
      <c r="AK70" s="379"/>
      <c r="AM70" s="265">
        <f t="shared" si="3"/>
        <v>0</v>
      </c>
    </row>
    <row r="71" spans="4:39" x14ac:dyDescent="0.25">
      <c r="D71" s="376" t="str">
        <f>IF('Loogiset tietojärjestelmäpalv.'!D70="","",'Loogiset tietojärjestelmäpalv.'!D70)</f>
        <v/>
      </c>
      <c r="E71" s="63"/>
      <c r="F71" s="377"/>
      <c r="G71" s="378"/>
      <c r="H71" s="378"/>
      <c r="I71" s="378"/>
      <c r="J71" s="378"/>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379"/>
      <c r="AM71" s="265">
        <f t="shared" ref="AM71:AM100" si="4">IF(B71&lt;&gt;"",1,IF(C71&lt;&gt;"",2,IF(D71&lt;&gt;"",3,0)))</f>
        <v>0</v>
      </c>
    </row>
    <row r="72" spans="4:39" x14ac:dyDescent="0.25">
      <c r="D72" s="376" t="str">
        <f>IF('Loogiset tietojärjestelmäpalv.'!D71="","",'Loogiset tietojärjestelmäpalv.'!D71)</f>
        <v/>
      </c>
      <c r="E72" s="63"/>
      <c r="F72" s="377"/>
      <c r="G72" s="378"/>
      <c r="H72" s="378"/>
      <c r="I72" s="378"/>
      <c r="J72" s="378"/>
      <c r="K72" s="378"/>
      <c r="L72" s="378"/>
      <c r="M72" s="378"/>
      <c r="N72" s="378"/>
      <c r="O72" s="378"/>
      <c r="P72" s="378"/>
      <c r="Q72" s="378"/>
      <c r="R72" s="378"/>
      <c r="S72" s="378"/>
      <c r="T72" s="378"/>
      <c r="U72" s="378"/>
      <c r="V72" s="378"/>
      <c r="W72" s="378"/>
      <c r="X72" s="378"/>
      <c r="Y72" s="378"/>
      <c r="Z72" s="378"/>
      <c r="AA72" s="378"/>
      <c r="AB72" s="378"/>
      <c r="AC72" s="378"/>
      <c r="AD72" s="378"/>
      <c r="AE72" s="378"/>
      <c r="AF72" s="378"/>
      <c r="AG72" s="378"/>
      <c r="AH72" s="378"/>
      <c r="AI72" s="378"/>
      <c r="AJ72" s="378"/>
      <c r="AK72" s="379"/>
      <c r="AM72" s="265">
        <f t="shared" si="4"/>
        <v>0</v>
      </c>
    </row>
    <row r="73" spans="4:39" x14ac:dyDescent="0.25">
      <c r="D73" s="376" t="str">
        <f>IF('Loogiset tietojärjestelmäpalv.'!D72="","",'Loogiset tietojärjestelmäpalv.'!D72)</f>
        <v/>
      </c>
      <c r="E73" s="63"/>
      <c r="F73" s="377"/>
      <c r="G73" s="378"/>
      <c r="H73" s="378"/>
      <c r="I73" s="378"/>
      <c r="J73" s="378"/>
      <c r="K73" s="378"/>
      <c r="L73" s="378"/>
      <c r="M73" s="378"/>
      <c r="N73" s="378"/>
      <c r="O73" s="378"/>
      <c r="P73" s="378"/>
      <c r="Q73" s="378"/>
      <c r="R73" s="378"/>
      <c r="S73" s="378"/>
      <c r="T73" s="378"/>
      <c r="U73" s="378"/>
      <c r="V73" s="378"/>
      <c r="W73" s="378"/>
      <c r="X73" s="378"/>
      <c r="Y73" s="378"/>
      <c r="Z73" s="378"/>
      <c r="AA73" s="378"/>
      <c r="AB73" s="378"/>
      <c r="AC73" s="378"/>
      <c r="AD73" s="378"/>
      <c r="AE73" s="378"/>
      <c r="AF73" s="378"/>
      <c r="AG73" s="378"/>
      <c r="AH73" s="378"/>
      <c r="AI73" s="378"/>
      <c r="AJ73" s="378"/>
      <c r="AK73" s="379"/>
      <c r="AM73" s="265">
        <f t="shared" si="4"/>
        <v>0</v>
      </c>
    </row>
    <row r="74" spans="4:39" x14ac:dyDescent="0.25">
      <c r="D74" s="376" t="str">
        <f>IF('Loogiset tietojärjestelmäpalv.'!D73="","",'Loogiset tietojärjestelmäpalv.'!D73)</f>
        <v/>
      </c>
      <c r="E74" s="63"/>
      <c r="F74" s="377"/>
      <c r="G74" s="378"/>
      <c r="H74" s="378"/>
      <c r="I74" s="378"/>
      <c r="J74" s="378"/>
      <c r="K74" s="378"/>
      <c r="L74" s="378"/>
      <c r="M74" s="378"/>
      <c r="N74" s="378"/>
      <c r="O74" s="378"/>
      <c r="P74" s="378"/>
      <c r="Q74" s="378"/>
      <c r="R74" s="378"/>
      <c r="S74" s="378"/>
      <c r="T74" s="378"/>
      <c r="U74" s="378"/>
      <c r="V74" s="378"/>
      <c r="W74" s="378"/>
      <c r="X74" s="378"/>
      <c r="Y74" s="378"/>
      <c r="Z74" s="378"/>
      <c r="AA74" s="378"/>
      <c r="AB74" s="378"/>
      <c r="AC74" s="378"/>
      <c r="AD74" s="378"/>
      <c r="AE74" s="378"/>
      <c r="AF74" s="378"/>
      <c r="AG74" s="378"/>
      <c r="AH74" s="378"/>
      <c r="AI74" s="378"/>
      <c r="AJ74" s="378"/>
      <c r="AK74" s="379"/>
      <c r="AM74" s="265">
        <f t="shared" si="4"/>
        <v>0</v>
      </c>
    </row>
    <row r="75" spans="4:39" x14ac:dyDescent="0.25">
      <c r="D75" s="376" t="str">
        <f>IF('Loogiset tietojärjestelmäpalv.'!D74="","",'Loogiset tietojärjestelmäpalv.'!D74)</f>
        <v/>
      </c>
      <c r="E75" s="63"/>
      <c r="F75" s="377"/>
      <c r="G75" s="378"/>
      <c r="H75" s="378"/>
      <c r="I75" s="378"/>
      <c r="J75" s="378"/>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379"/>
      <c r="AM75" s="265">
        <f t="shared" si="4"/>
        <v>0</v>
      </c>
    </row>
    <row r="76" spans="4:39" x14ac:dyDescent="0.25">
      <c r="D76" s="376" t="str">
        <f>IF('Loogiset tietojärjestelmäpalv.'!D75="","",'Loogiset tietojärjestelmäpalv.'!D75)</f>
        <v/>
      </c>
      <c r="E76" s="63"/>
      <c r="F76" s="377"/>
      <c r="G76" s="378"/>
      <c r="H76" s="378"/>
      <c r="I76" s="378"/>
      <c r="J76" s="378"/>
      <c r="K76" s="378"/>
      <c r="L76" s="378"/>
      <c r="M76" s="378"/>
      <c r="N76" s="378"/>
      <c r="O76" s="378"/>
      <c r="P76" s="378"/>
      <c r="Q76" s="378"/>
      <c r="R76" s="378"/>
      <c r="S76" s="378"/>
      <c r="T76" s="378"/>
      <c r="U76" s="378"/>
      <c r="V76" s="378"/>
      <c r="W76" s="378"/>
      <c r="X76" s="378"/>
      <c r="Y76" s="378"/>
      <c r="Z76" s="378"/>
      <c r="AA76" s="378"/>
      <c r="AB76" s="378"/>
      <c r="AC76" s="378"/>
      <c r="AD76" s="378"/>
      <c r="AE76" s="378"/>
      <c r="AF76" s="378"/>
      <c r="AG76" s="378"/>
      <c r="AH76" s="378"/>
      <c r="AI76" s="378"/>
      <c r="AJ76" s="378"/>
      <c r="AK76" s="379"/>
      <c r="AM76" s="265">
        <f t="shared" si="4"/>
        <v>0</v>
      </c>
    </row>
    <row r="77" spans="4:39" x14ac:dyDescent="0.25">
      <c r="D77" s="376" t="str">
        <f>IF('Loogiset tietojärjestelmäpalv.'!D76="","",'Loogiset tietojärjestelmäpalv.'!D76)</f>
        <v/>
      </c>
      <c r="E77" s="63"/>
      <c r="F77" s="377"/>
      <c r="G77" s="378"/>
      <c r="H77" s="378"/>
      <c r="I77" s="378"/>
      <c r="J77" s="378"/>
      <c r="K77" s="378"/>
      <c r="L77" s="378"/>
      <c r="M77" s="378"/>
      <c r="N77" s="378"/>
      <c r="O77" s="378"/>
      <c r="P77" s="378"/>
      <c r="Q77" s="378"/>
      <c r="R77" s="378"/>
      <c r="S77" s="378"/>
      <c r="T77" s="378"/>
      <c r="U77" s="378"/>
      <c r="V77" s="378"/>
      <c r="W77" s="378"/>
      <c r="X77" s="378"/>
      <c r="Y77" s="378"/>
      <c r="Z77" s="378"/>
      <c r="AA77" s="378"/>
      <c r="AB77" s="378"/>
      <c r="AC77" s="378"/>
      <c r="AD77" s="378"/>
      <c r="AE77" s="378"/>
      <c r="AF77" s="378"/>
      <c r="AG77" s="378"/>
      <c r="AH77" s="378"/>
      <c r="AI77" s="378"/>
      <c r="AJ77" s="378"/>
      <c r="AK77" s="379"/>
      <c r="AM77" s="265">
        <f t="shared" si="4"/>
        <v>0</v>
      </c>
    </row>
    <row r="78" spans="4:39" x14ac:dyDescent="0.25">
      <c r="D78" s="376" t="str">
        <f>IF('Loogiset tietojärjestelmäpalv.'!D77="","",'Loogiset tietojärjestelmäpalv.'!D77)</f>
        <v/>
      </c>
      <c r="E78" s="63"/>
      <c r="F78" s="377"/>
      <c r="G78" s="378"/>
      <c r="H78" s="378"/>
      <c r="I78" s="378"/>
      <c r="J78" s="378"/>
      <c r="K78" s="378"/>
      <c r="L78" s="378"/>
      <c r="M78" s="378"/>
      <c r="N78" s="378"/>
      <c r="O78" s="378"/>
      <c r="P78" s="378"/>
      <c r="Q78" s="378"/>
      <c r="R78" s="378"/>
      <c r="S78" s="378"/>
      <c r="T78" s="378"/>
      <c r="U78" s="378"/>
      <c r="V78" s="378"/>
      <c r="W78" s="378"/>
      <c r="X78" s="378"/>
      <c r="Y78" s="378"/>
      <c r="Z78" s="378"/>
      <c r="AA78" s="378"/>
      <c r="AB78" s="378"/>
      <c r="AC78" s="378"/>
      <c r="AD78" s="378"/>
      <c r="AE78" s="378"/>
      <c r="AF78" s="378"/>
      <c r="AG78" s="378"/>
      <c r="AH78" s="378"/>
      <c r="AI78" s="378"/>
      <c r="AJ78" s="378"/>
      <c r="AK78" s="379"/>
      <c r="AM78" s="265">
        <f t="shared" si="4"/>
        <v>0</v>
      </c>
    </row>
    <row r="79" spans="4:39" x14ac:dyDescent="0.25">
      <c r="D79" s="376" t="str">
        <f>IF('Loogiset tietojärjestelmäpalv.'!D78="","",'Loogiset tietojärjestelmäpalv.'!D78)</f>
        <v/>
      </c>
      <c r="E79" s="63"/>
      <c r="F79" s="377"/>
      <c r="G79" s="378"/>
      <c r="H79" s="378"/>
      <c r="I79" s="378"/>
      <c r="J79" s="378"/>
      <c r="K79" s="378"/>
      <c r="L79" s="378"/>
      <c r="M79" s="378"/>
      <c r="N79" s="378"/>
      <c r="O79" s="378"/>
      <c r="P79" s="378"/>
      <c r="Q79" s="378"/>
      <c r="R79" s="378"/>
      <c r="S79" s="378"/>
      <c r="T79" s="378"/>
      <c r="U79" s="378"/>
      <c r="V79" s="378"/>
      <c r="W79" s="378"/>
      <c r="X79" s="378"/>
      <c r="Y79" s="378"/>
      <c r="Z79" s="378"/>
      <c r="AA79" s="378"/>
      <c r="AB79" s="378"/>
      <c r="AC79" s="378"/>
      <c r="AD79" s="378"/>
      <c r="AE79" s="378"/>
      <c r="AF79" s="378"/>
      <c r="AG79" s="378"/>
      <c r="AH79" s="378"/>
      <c r="AI79" s="378"/>
      <c r="AJ79" s="378"/>
      <c r="AK79" s="379"/>
      <c r="AM79" s="265">
        <f t="shared" si="4"/>
        <v>0</v>
      </c>
    </row>
    <row r="80" spans="4:39" x14ac:dyDescent="0.25">
      <c r="D80" s="376" t="str">
        <f>IF('Loogiset tietojärjestelmäpalv.'!D79="","",'Loogiset tietojärjestelmäpalv.'!D79)</f>
        <v/>
      </c>
      <c r="E80" s="63"/>
      <c r="F80" s="377"/>
      <c r="G80" s="378"/>
      <c r="H80" s="378"/>
      <c r="I80" s="378"/>
      <c r="J80" s="378"/>
      <c r="K80" s="378"/>
      <c r="L80" s="378"/>
      <c r="M80" s="378"/>
      <c r="N80" s="378"/>
      <c r="O80" s="378"/>
      <c r="P80" s="378"/>
      <c r="Q80" s="378"/>
      <c r="R80" s="378"/>
      <c r="S80" s="378"/>
      <c r="T80" s="378"/>
      <c r="U80" s="378"/>
      <c r="V80" s="378"/>
      <c r="W80" s="378"/>
      <c r="X80" s="378"/>
      <c r="Y80" s="378"/>
      <c r="Z80" s="378"/>
      <c r="AA80" s="378"/>
      <c r="AB80" s="378"/>
      <c r="AC80" s="378"/>
      <c r="AD80" s="378"/>
      <c r="AE80" s="378"/>
      <c r="AF80" s="378"/>
      <c r="AG80" s="378"/>
      <c r="AH80" s="378"/>
      <c r="AI80" s="378"/>
      <c r="AJ80" s="378"/>
      <c r="AK80" s="379"/>
      <c r="AM80" s="265">
        <f t="shared" si="4"/>
        <v>0</v>
      </c>
    </row>
    <row r="81" spans="4:39" x14ac:dyDescent="0.25">
      <c r="D81" s="376" t="str">
        <f>IF('Loogiset tietojärjestelmäpalv.'!D80="","",'Loogiset tietojärjestelmäpalv.'!D80)</f>
        <v/>
      </c>
      <c r="E81" s="63"/>
      <c r="F81" s="377"/>
      <c r="G81" s="378"/>
      <c r="H81" s="378"/>
      <c r="I81" s="378"/>
      <c r="J81" s="378"/>
      <c r="K81" s="378"/>
      <c r="L81" s="378"/>
      <c r="M81" s="378"/>
      <c r="N81" s="378"/>
      <c r="O81" s="378"/>
      <c r="P81" s="378"/>
      <c r="Q81" s="378"/>
      <c r="R81" s="378"/>
      <c r="S81" s="378"/>
      <c r="T81" s="378"/>
      <c r="U81" s="378"/>
      <c r="V81" s="378"/>
      <c r="W81" s="378"/>
      <c r="X81" s="378"/>
      <c r="Y81" s="378"/>
      <c r="Z81" s="378"/>
      <c r="AA81" s="378"/>
      <c r="AB81" s="378"/>
      <c r="AC81" s="378"/>
      <c r="AD81" s="378"/>
      <c r="AE81" s="378"/>
      <c r="AF81" s="378"/>
      <c r="AG81" s="378"/>
      <c r="AH81" s="378"/>
      <c r="AI81" s="378"/>
      <c r="AJ81" s="378"/>
      <c r="AK81" s="379"/>
      <c r="AM81" s="265">
        <f t="shared" si="4"/>
        <v>0</v>
      </c>
    </row>
    <row r="82" spans="4:39" x14ac:dyDescent="0.25">
      <c r="D82" s="376" t="str">
        <f>IF('Loogiset tietojärjestelmäpalv.'!D81="","",'Loogiset tietojärjestelmäpalv.'!D81)</f>
        <v/>
      </c>
      <c r="E82" s="63"/>
      <c r="F82" s="377"/>
      <c r="G82" s="378"/>
      <c r="H82" s="378"/>
      <c r="I82" s="378"/>
      <c r="J82" s="378"/>
      <c r="K82" s="378"/>
      <c r="L82" s="378"/>
      <c r="M82" s="378"/>
      <c r="N82" s="378"/>
      <c r="O82" s="378"/>
      <c r="P82" s="378"/>
      <c r="Q82" s="378"/>
      <c r="R82" s="378"/>
      <c r="S82" s="378"/>
      <c r="T82" s="378"/>
      <c r="U82" s="378"/>
      <c r="V82" s="378"/>
      <c r="W82" s="378"/>
      <c r="X82" s="378"/>
      <c r="Y82" s="378"/>
      <c r="Z82" s="378"/>
      <c r="AA82" s="378"/>
      <c r="AB82" s="378"/>
      <c r="AC82" s="378"/>
      <c r="AD82" s="378"/>
      <c r="AE82" s="378"/>
      <c r="AF82" s="378"/>
      <c r="AG82" s="378"/>
      <c r="AH82" s="378"/>
      <c r="AI82" s="378"/>
      <c r="AJ82" s="378"/>
      <c r="AK82" s="379"/>
      <c r="AM82" s="265">
        <f t="shared" si="4"/>
        <v>0</v>
      </c>
    </row>
    <row r="83" spans="4:39" x14ac:dyDescent="0.25">
      <c r="D83" s="376" t="str">
        <f>IF('Loogiset tietojärjestelmäpalv.'!D82="","",'Loogiset tietojärjestelmäpalv.'!D82)</f>
        <v/>
      </c>
      <c r="E83" s="63"/>
      <c r="F83" s="377"/>
      <c r="G83" s="378"/>
      <c r="H83" s="378"/>
      <c r="I83" s="378"/>
      <c r="J83" s="378"/>
      <c r="K83" s="378"/>
      <c r="L83" s="378"/>
      <c r="M83" s="378"/>
      <c r="N83" s="378"/>
      <c r="O83" s="378"/>
      <c r="P83" s="378"/>
      <c r="Q83" s="378"/>
      <c r="R83" s="378"/>
      <c r="S83" s="378"/>
      <c r="T83" s="378"/>
      <c r="U83" s="378"/>
      <c r="V83" s="378"/>
      <c r="W83" s="378"/>
      <c r="X83" s="378"/>
      <c r="Y83" s="378"/>
      <c r="Z83" s="378"/>
      <c r="AA83" s="378"/>
      <c r="AB83" s="378"/>
      <c r="AC83" s="378"/>
      <c r="AD83" s="378"/>
      <c r="AE83" s="378"/>
      <c r="AF83" s="378"/>
      <c r="AG83" s="378"/>
      <c r="AH83" s="378"/>
      <c r="AI83" s="378"/>
      <c r="AJ83" s="378"/>
      <c r="AK83" s="379"/>
      <c r="AM83" s="265">
        <f t="shared" si="4"/>
        <v>0</v>
      </c>
    </row>
    <row r="84" spans="4:39" x14ac:dyDescent="0.25">
      <c r="D84" s="376" t="str">
        <f>IF('Loogiset tietojärjestelmäpalv.'!D83="","",'Loogiset tietojärjestelmäpalv.'!D83)</f>
        <v/>
      </c>
      <c r="E84" s="63"/>
      <c r="F84" s="377"/>
      <c r="G84" s="378"/>
      <c r="H84" s="378"/>
      <c r="I84" s="378"/>
      <c r="J84" s="378"/>
      <c r="K84" s="378"/>
      <c r="L84" s="378"/>
      <c r="M84" s="378"/>
      <c r="N84" s="378"/>
      <c r="O84" s="378"/>
      <c r="P84" s="378"/>
      <c r="Q84" s="378"/>
      <c r="R84" s="378"/>
      <c r="S84" s="378"/>
      <c r="T84" s="378"/>
      <c r="U84" s="378"/>
      <c r="V84" s="378"/>
      <c r="W84" s="378"/>
      <c r="X84" s="378"/>
      <c r="Y84" s="378"/>
      <c r="Z84" s="378"/>
      <c r="AA84" s="378"/>
      <c r="AB84" s="378"/>
      <c r="AC84" s="378"/>
      <c r="AD84" s="378"/>
      <c r="AE84" s="378"/>
      <c r="AF84" s="378"/>
      <c r="AG84" s="378"/>
      <c r="AH84" s="378"/>
      <c r="AI84" s="378"/>
      <c r="AJ84" s="378"/>
      <c r="AK84" s="379"/>
      <c r="AM84" s="265">
        <f t="shared" si="4"/>
        <v>0</v>
      </c>
    </row>
    <row r="85" spans="4:39" x14ac:dyDescent="0.25">
      <c r="D85" s="376" t="str">
        <f>IF('Loogiset tietojärjestelmäpalv.'!D84="","",'Loogiset tietojärjestelmäpalv.'!D84)</f>
        <v/>
      </c>
      <c r="E85" s="63"/>
      <c r="F85" s="377"/>
      <c r="G85" s="378"/>
      <c r="H85" s="378"/>
      <c r="I85" s="378"/>
      <c r="J85" s="378"/>
      <c r="K85" s="378"/>
      <c r="L85" s="378"/>
      <c r="M85" s="378"/>
      <c r="N85" s="378"/>
      <c r="O85" s="378"/>
      <c r="P85" s="378"/>
      <c r="Q85" s="378"/>
      <c r="R85" s="378"/>
      <c r="S85" s="378"/>
      <c r="T85" s="378"/>
      <c r="U85" s="378"/>
      <c r="V85" s="378"/>
      <c r="W85" s="378"/>
      <c r="X85" s="378"/>
      <c r="Y85" s="378"/>
      <c r="Z85" s="378"/>
      <c r="AA85" s="378"/>
      <c r="AB85" s="378"/>
      <c r="AC85" s="378"/>
      <c r="AD85" s="378"/>
      <c r="AE85" s="378"/>
      <c r="AF85" s="378"/>
      <c r="AG85" s="378"/>
      <c r="AH85" s="378"/>
      <c r="AI85" s="378"/>
      <c r="AJ85" s="378"/>
      <c r="AK85" s="379"/>
      <c r="AM85" s="265">
        <f t="shared" si="4"/>
        <v>0</v>
      </c>
    </row>
    <row r="86" spans="4:39" x14ac:dyDescent="0.25">
      <c r="D86" s="376" t="str">
        <f>IF('Loogiset tietojärjestelmäpalv.'!D85="","",'Loogiset tietojärjestelmäpalv.'!D85)</f>
        <v/>
      </c>
      <c r="E86" s="63"/>
      <c r="F86" s="377"/>
      <c r="G86" s="378"/>
      <c r="H86" s="378"/>
      <c r="I86" s="378"/>
      <c r="J86" s="378"/>
      <c r="K86" s="378"/>
      <c r="L86" s="378"/>
      <c r="M86" s="378"/>
      <c r="N86" s="378"/>
      <c r="O86" s="378"/>
      <c r="P86" s="378"/>
      <c r="Q86" s="378"/>
      <c r="R86" s="378"/>
      <c r="S86" s="378"/>
      <c r="T86" s="378"/>
      <c r="U86" s="378"/>
      <c r="V86" s="378"/>
      <c r="W86" s="378"/>
      <c r="X86" s="378"/>
      <c r="Y86" s="378"/>
      <c r="Z86" s="378"/>
      <c r="AA86" s="378"/>
      <c r="AB86" s="378"/>
      <c r="AC86" s="378"/>
      <c r="AD86" s="378"/>
      <c r="AE86" s="378"/>
      <c r="AF86" s="378"/>
      <c r="AG86" s="378"/>
      <c r="AH86" s="378"/>
      <c r="AI86" s="378"/>
      <c r="AJ86" s="378"/>
      <c r="AK86" s="379"/>
      <c r="AM86" s="265">
        <f t="shared" si="4"/>
        <v>0</v>
      </c>
    </row>
    <row r="87" spans="4:39" x14ac:dyDescent="0.25">
      <c r="D87" s="376" t="str">
        <f>IF('Loogiset tietojärjestelmäpalv.'!D86="","",'Loogiset tietojärjestelmäpalv.'!D86)</f>
        <v/>
      </c>
      <c r="E87" s="63"/>
      <c r="F87" s="377"/>
      <c r="G87" s="378"/>
      <c r="H87" s="378"/>
      <c r="I87" s="378"/>
      <c r="J87" s="378"/>
      <c r="K87" s="378"/>
      <c r="L87" s="378"/>
      <c r="M87" s="378"/>
      <c r="N87" s="378"/>
      <c r="O87" s="378"/>
      <c r="P87" s="378"/>
      <c r="Q87" s="378"/>
      <c r="R87" s="378"/>
      <c r="S87" s="378"/>
      <c r="T87" s="378"/>
      <c r="U87" s="378"/>
      <c r="V87" s="378"/>
      <c r="W87" s="378"/>
      <c r="X87" s="378"/>
      <c r="Y87" s="378"/>
      <c r="Z87" s="378"/>
      <c r="AA87" s="378"/>
      <c r="AB87" s="378"/>
      <c r="AC87" s="378"/>
      <c r="AD87" s="378"/>
      <c r="AE87" s="378"/>
      <c r="AF87" s="378"/>
      <c r="AG87" s="378"/>
      <c r="AH87" s="378"/>
      <c r="AI87" s="378"/>
      <c r="AJ87" s="378"/>
      <c r="AK87" s="379"/>
      <c r="AM87" s="265">
        <f t="shared" si="4"/>
        <v>0</v>
      </c>
    </row>
    <row r="88" spans="4:39" x14ac:dyDescent="0.25">
      <c r="D88" s="376" t="str">
        <f>IF('Loogiset tietojärjestelmäpalv.'!D87="","",'Loogiset tietojärjestelmäpalv.'!D87)</f>
        <v/>
      </c>
      <c r="E88" s="63"/>
      <c r="F88" s="377"/>
      <c r="G88" s="378"/>
      <c r="H88" s="378"/>
      <c r="I88" s="378"/>
      <c r="J88" s="378"/>
      <c r="K88" s="378"/>
      <c r="L88" s="378"/>
      <c r="M88" s="378"/>
      <c r="N88" s="378"/>
      <c r="O88" s="378"/>
      <c r="P88" s="378"/>
      <c r="Q88" s="378"/>
      <c r="R88" s="378"/>
      <c r="S88" s="378"/>
      <c r="T88" s="378"/>
      <c r="U88" s="378"/>
      <c r="V88" s="378"/>
      <c r="W88" s="378"/>
      <c r="X88" s="378"/>
      <c r="Y88" s="378"/>
      <c r="Z88" s="378"/>
      <c r="AA88" s="378"/>
      <c r="AB88" s="378"/>
      <c r="AC88" s="378"/>
      <c r="AD88" s="378"/>
      <c r="AE88" s="378"/>
      <c r="AF88" s="378"/>
      <c r="AG88" s="378"/>
      <c r="AH88" s="378"/>
      <c r="AI88" s="378"/>
      <c r="AJ88" s="378"/>
      <c r="AK88" s="379"/>
      <c r="AM88" s="265">
        <f t="shared" si="4"/>
        <v>0</v>
      </c>
    </row>
    <row r="89" spans="4:39" x14ac:dyDescent="0.25">
      <c r="D89" s="376" t="str">
        <f>IF('Loogiset tietojärjestelmäpalv.'!D88="","",'Loogiset tietojärjestelmäpalv.'!D88)</f>
        <v/>
      </c>
      <c r="E89" s="63"/>
      <c r="F89" s="377"/>
      <c r="G89" s="378"/>
      <c r="H89" s="378"/>
      <c r="I89" s="378"/>
      <c r="J89" s="378"/>
      <c r="K89" s="378"/>
      <c r="L89" s="378"/>
      <c r="M89" s="378"/>
      <c r="N89" s="378"/>
      <c r="O89" s="378"/>
      <c r="P89" s="378"/>
      <c r="Q89" s="378"/>
      <c r="R89" s="378"/>
      <c r="S89" s="378"/>
      <c r="T89" s="378"/>
      <c r="U89" s="378"/>
      <c r="V89" s="378"/>
      <c r="W89" s="378"/>
      <c r="X89" s="378"/>
      <c r="Y89" s="378"/>
      <c r="Z89" s="378"/>
      <c r="AA89" s="378"/>
      <c r="AB89" s="378"/>
      <c r="AC89" s="378"/>
      <c r="AD89" s="378"/>
      <c r="AE89" s="378"/>
      <c r="AF89" s="378"/>
      <c r="AG89" s="378"/>
      <c r="AH89" s="378"/>
      <c r="AI89" s="378"/>
      <c r="AJ89" s="378"/>
      <c r="AK89" s="379"/>
      <c r="AM89" s="265">
        <f t="shared" si="4"/>
        <v>0</v>
      </c>
    </row>
    <row r="90" spans="4:39" x14ac:dyDescent="0.25">
      <c r="D90" s="376" t="str">
        <f>IF('Loogiset tietojärjestelmäpalv.'!D89="","",'Loogiset tietojärjestelmäpalv.'!D89)</f>
        <v/>
      </c>
      <c r="E90" s="63"/>
      <c r="F90" s="377"/>
      <c r="G90" s="378"/>
      <c r="H90" s="378"/>
      <c r="I90" s="378"/>
      <c r="J90" s="378"/>
      <c r="K90" s="378"/>
      <c r="L90" s="378"/>
      <c r="M90" s="378"/>
      <c r="N90" s="378"/>
      <c r="O90" s="378"/>
      <c r="P90" s="378"/>
      <c r="Q90" s="378"/>
      <c r="R90" s="378"/>
      <c r="S90" s="378"/>
      <c r="T90" s="378"/>
      <c r="U90" s="378"/>
      <c r="V90" s="378"/>
      <c r="W90" s="378"/>
      <c r="X90" s="378"/>
      <c r="Y90" s="378"/>
      <c r="Z90" s="378"/>
      <c r="AA90" s="378"/>
      <c r="AB90" s="378"/>
      <c r="AC90" s="378"/>
      <c r="AD90" s="378"/>
      <c r="AE90" s="378"/>
      <c r="AF90" s="378"/>
      <c r="AG90" s="378"/>
      <c r="AH90" s="378"/>
      <c r="AI90" s="378"/>
      <c r="AJ90" s="378"/>
      <c r="AK90" s="379"/>
      <c r="AM90" s="265">
        <f t="shared" si="4"/>
        <v>0</v>
      </c>
    </row>
    <row r="91" spans="4:39" x14ac:dyDescent="0.25">
      <c r="D91" s="376" t="str">
        <f>IF('Loogiset tietojärjestelmäpalv.'!D90="","",'Loogiset tietojärjestelmäpalv.'!D90)</f>
        <v/>
      </c>
      <c r="E91" s="63"/>
      <c r="F91" s="377"/>
      <c r="G91" s="378"/>
      <c r="H91" s="378"/>
      <c r="I91" s="378"/>
      <c r="J91" s="378"/>
      <c r="K91" s="378"/>
      <c r="L91" s="378"/>
      <c r="M91" s="378"/>
      <c r="N91" s="378"/>
      <c r="O91" s="378"/>
      <c r="P91" s="378"/>
      <c r="Q91" s="378"/>
      <c r="R91" s="378"/>
      <c r="S91" s="378"/>
      <c r="T91" s="378"/>
      <c r="U91" s="378"/>
      <c r="V91" s="378"/>
      <c r="W91" s="378"/>
      <c r="X91" s="378"/>
      <c r="Y91" s="378"/>
      <c r="Z91" s="378"/>
      <c r="AA91" s="378"/>
      <c r="AB91" s="378"/>
      <c r="AC91" s="378"/>
      <c r="AD91" s="378"/>
      <c r="AE91" s="378"/>
      <c r="AF91" s="378"/>
      <c r="AG91" s="378"/>
      <c r="AH91" s="378"/>
      <c r="AI91" s="378"/>
      <c r="AJ91" s="378"/>
      <c r="AK91" s="379"/>
      <c r="AM91" s="265">
        <f t="shared" si="4"/>
        <v>0</v>
      </c>
    </row>
    <row r="92" spans="4:39" x14ac:dyDescent="0.25">
      <c r="D92" s="376" t="str">
        <f>IF('Loogiset tietojärjestelmäpalv.'!D91="","",'Loogiset tietojärjestelmäpalv.'!D91)</f>
        <v/>
      </c>
      <c r="E92" s="63"/>
      <c r="F92" s="377"/>
      <c r="G92" s="378"/>
      <c r="H92" s="378"/>
      <c r="I92" s="378"/>
      <c r="J92" s="378"/>
      <c r="K92" s="378"/>
      <c r="L92" s="378"/>
      <c r="M92" s="378"/>
      <c r="N92" s="378"/>
      <c r="O92" s="378"/>
      <c r="P92" s="378"/>
      <c r="Q92" s="378"/>
      <c r="R92" s="378"/>
      <c r="S92" s="378"/>
      <c r="T92" s="378"/>
      <c r="U92" s="378"/>
      <c r="V92" s="378"/>
      <c r="W92" s="378"/>
      <c r="X92" s="378"/>
      <c r="Y92" s="378"/>
      <c r="Z92" s="378"/>
      <c r="AA92" s="378"/>
      <c r="AB92" s="378"/>
      <c r="AC92" s="378"/>
      <c r="AD92" s="378"/>
      <c r="AE92" s="378"/>
      <c r="AF92" s="378"/>
      <c r="AG92" s="378"/>
      <c r="AH92" s="378"/>
      <c r="AI92" s="378"/>
      <c r="AJ92" s="378"/>
      <c r="AK92" s="379"/>
      <c r="AM92" s="265">
        <f t="shared" si="4"/>
        <v>0</v>
      </c>
    </row>
    <row r="93" spans="4:39" x14ac:dyDescent="0.25">
      <c r="D93" s="376" t="str">
        <f>IF('Loogiset tietojärjestelmäpalv.'!D92="","",'Loogiset tietojärjestelmäpalv.'!D92)</f>
        <v/>
      </c>
      <c r="E93" s="63"/>
      <c r="F93" s="377"/>
      <c r="G93" s="378"/>
      <c r="H93" s="378"/>
      <c r="I93" s="378"/>
      <c r="J93" s="378"/>
      <c r="K93" s="378"/>
      <c r="L93" s="378"/>
      <c r="M93" s="378"/>
      <c r="N93" s="378"/>
      <c r="O93" s="378"/>
      <c r="P93" s="378"/>
      <c r="Q93" s="378"/>
      <c r="R93" s="378"/>
      <c r="S93" s="378"/>
      <c r="T93" s="378"/>
      <c r="U93" s="378"/>
      <c r="V93" s="378"/>
      <c r="W93" s="378"/>
      <c r="X93" s="378"/>
      <c r="Y93" s="378"/>
      <c r="Z93" s="378"/>
      <c r="AA93" s="378"/>
      <c r="AB93" s="378"/>
      <c r="AC93" s="378"/>
      <c r="AD93" s="378"/>
      <c r="AE93" s="378"/>
      <c r="AF93" s="378"/>
      <c r="AG93" s="378"/>
      <c r="AH93" s="378"/>
      <c r="AI93" s="378"/>
      <c r="AJ93" s="378"/>
      <c r="AK93" s="379"/>
      <c r="AM93" s="265">
        <f t="shared" si="4"/>
        <v>0</v>
      </c>
    </row>
    <row r="94" spans="4:39" x14ac:dyDescent="0.25">
      <c r="D94" s="376" t="str">
        <f>IF('Loogiset tietojärjestelmäpalv.'!D93="","",'Loogiset tietojärjestelmäpalv.'!D93)</f>
        <v/>
      </c>
      <c r="E94" s="63"/>
      <c r="F94" s="377"/>
      <c r="G94" s="378"/>
      <c r="H94" s="378"/>
      <c r="I94" s="378"/>
      <c r="J94" s="378"/>
      <c r="K94" s="378"/>
      <c r="L94" s="378"/>
      <c r="M94" s="378"/>
      <c r="N94" s="378"/>
      <c r="O94" s="378"/>
      <c r="P94" s="378"/>
      <c r="Q94" s="378"/>
      <c r="R94" s="378"/>
      <c r="S94" s="378"/>
      <c r="T94" s="378"/>
      <c r="U94" s="378"/>
      <c r="V94" s="378"/>
      <c r="W94" s="378"/>
      <c r="X94" s="378"/>
      <c r="Y94" s="378"/>
      <c r="Z94" s="378"/>
      <c r="AA94" s="378"/>
      <c r="AB94" s="378"/>
      <c r="AC94" s="378"/>
      <c r="AD94" s="378"/>
      <c r="AE94" s="378"/>
      <c r="AF94" s="378"/>
      <c r="AG94" s="378"/>
      <c r="AH94" s="378"/>
      <c r="AI94" s="378"/>
      <c r="AJ94" s="378"/>
      <c r="AK94" s="379"/>
      <c r="AM94" s="265">
        <f t="shared" si="4"/>
        <v>0</v>
      </c>
    </row>
    <row r="95" spans="4:39" x14ac:dyDescent="0.25">
      <c r="D95" s="376" t="str">
        <f>IF('Loogiset tietojärjestelmäpalv.'!D94="","",'Loogiset tietojärjestelmäpalv.'!D94)</f>
        <v/>
      </c>
      <c r="E95" s="63"/>
      <c r="F95" s="377"/>
      <c r="G95" s="378"/>
      <c r="H95" s="378"/>
      <c r="I95" s="378"/>
      <c r="J95" s="378"/>
      <c r="K95" s="378"/>
      <c r="L95" s="378"/>
      <c r="M95" s="378"/>
      <c r="N95" s="378"/>
      <c r="O95" s="378"/>
      <c r="P95" s="378"/>
      <c r="Q95" s="378"/>
      <c r="R95" s="378"/>
      <c r="S95" s="378"/>
      <c r="T95" s="378"/>
      <c r="U95" s="378"/>
      <c r="V95" s="378"/>
      <c r="W95" s="378"/>
      <c r="X95" s="378"/>
      <c r="Y95" s="378"/>
      <c r="Z95" s="378"/>
      <c r="AA95" s="378"/>
      <c r="AB95" s="378"/>
      <c r="AC95" s="378"/>
      <c r="AD95" s="378"/>
      <c r="AE95" s="378"/>
      <c r="AF95" s="378"/>
      <c r="AG95" s="378"/>
      <c r="AH95" s="378"/>
      <c r="AI95" s="378"/>
      <c r="AJ95" s="378"/>
      <c r="AK95" s="379"/>
      <c r="AM95" s="265">
        <f t="shared" si="4"/>
        <v>0</v>
      </c>
    </row>
    <row r="96" spans="4:39" x14ac:dyDescent="0.25">
      <c r="D96" s="376" t="str">
        <f>IF('Loogiset tietojärjestelmäpalv.'!D95="","",'Loogiset tietojärjestelmäpalv.'!D95)</f>
        <v/>
      </c>
      <c r="E96" s="63"/>
      <c r="F96" s="377"/>
      <c r="G96" s="378"/>
      <c r="H96" s="378"/>
      <c r="I96" s="378"/>
      <c r="J96" s="378"/>
      <c r="K96" s="378"/>
      <c r="L96" s="378"/>
      <c r="M96" s="378"/>
      <c r="N96" s="378"/>
      <c r="O96" s="378"/>
      <c r="P96" s="378"/>
      <c r="Q96" s="378"/>
      <c r="R96" s="378"/>
      <c r="S96" s="378"/>
      <c r="T96" s="378"/>
      <c r="U96" s="378"/>
      <c r="V96" s="378"/>
      <c r="W96" s="378"/>
      <c r="X96" s="378"/>
      <c r="Y96" s="378"/>
      <c r="Z96" s="378"/>
      <c r="AA96" s="378"/>
      <c r="AB96" s="378"/>
      <c r="AC96" s="378"/>
      <c r="AD96" s="378"/>
      <c r="AE96" s="378"/>
      <c r="AF96" s="378"/>
      <c r="AG96" s="378"/>
      <c r="AH96" s="378"/>
      <c r="AI96" s="378"/>
      <c r="AJ96" s="378"/>
      <c r="AK96" s="379"/>
      <c r="AM96" s="265">
        <f t="shared" si="4"/>
        <v>0</v>
      </c>
    </row>
    <row r="97" spans="4:39" x14ac:dyDescent="0.25">
      <c r="D97" s="376" t="str">
        <f>IF('Loogiset tietojärjestelmäpalv.'!D96="","",'Loogiset tietojärjestelmäpalv.'!D96)</f>
        <v/>
      </c>
      <c r="E97" s="63"/>
      <c r="F97" s="377"/>
      <c r="G97" s="378"/>
      <c r="H97" s="378"/>
      <c r="I97" s="378"/>
      <c r="J97" s="378"/>
      <c r="K97" s="378"/>
      <c r="L97" s="378"/>
      <c r="M97" s="378"/>
      <c r="N97" s="378"/>
      <c r="O97" s="378"/>
      <c r="P97" s="378"/>
      <c r="Q97" s="378"/>
      <c r="R97" s="378"/>
      <c r="S97" s="378"/>
      <c r="T97" s="378"/>
      <c r="U97" s="378"/>
      <c r="V97" s="378"/>
      <c r="W97" s="378"/>
      <c r="X97" s="378"/>
      <c r="Y97" s="378"/>
      <c r="Z97" s="378"/>
      <c r="AA97" s="378"/>
      <c r="AB97" s="378"/>
      <c r="AC97" s="378"/>
      <c r="AD97" s="378"/>
      <c r="AE97" s="378"/>
      <c r="AF97" s="378"/>
      <c r="AG97" s="378"/>
      <c r="AH97" s="378"/>
      <c r="AI97" s="378"/>
      <c r="AJ97" s="378"/>
      <c r="AK97" s="379"/>
      <c r="AM97" s="265">
        <f t="shared" si="4"/>
        <v>0</v>
      </c>
    </row>
    <row r="98" spans="4:39" x14ac:dyDescent="0.25">
      <c r="D98" s="376" t="str">
        <f>IF('Loogiset tietojärjestelmäpalv.'!D97="","",'Loogiset tietojärjestelmäpalv.'!D97)</f>
        <v/>
      </c>
      <c r="E98" s="63"/>
      <c r="F98" s="377"/>
      <c r="G98" s="378"/>
      <c r="H98" s="378"/>
      <c r="I98" s="378"/>
      <c r="J98" s="378"/>
      <c r="K98" s="378"/>
      <c r="L98" s="378"/>
      <c r="M98" s="378"/>
      <c r="N98" s="378"/>
      <c r="O98" s="378"/>
      <c r="P98" s="378"/>
      <c r="Q98" s="378"/>
      <c r="R98" s="378"/>
      <c r="S98" s="378"/>
      <c r="T98" s="378"/>
      <c r="U98" s="378"/>
      <c r="V98" s="378"/>
      <c r="W98" s="378"/>
      <c r="X98" s="378"/>
      <c r="Y98" s="378"/>
      <c r="Z98" s="378"/>
      <c r="AA98" s="378"/>
      <c r="AB98" s="378"/>
      <c r="AC98" s="378"/>
      <c r="AD98" s="378"/>
      <c r="AE98" s="378"/>
      <c r="AF98" s="378"/>
      <c r="AG98" s="378"/>
      <c r="AH98" s="378"/>
      <c r="AI98" s="378"/>
      <c r="AJ98" s="378"/>
      <c r="AK98" s="379"/>
      <c r="AM98" s="265">
        <f t="shared" si="4"/>
        <v>0</v>
      </c>
    </row>
    <row r="99" spans="4:39" x14ac:dyDescent="0.25">
      <c r="D99" s="376" t="str">
        <f>IF('Loogiset tietojärjestelmäpalv.'!D98="","",'Loogiset tietojärjestelmäpalv.'!D98)</f>
        <v/>
      </c>
      <c r="E99" s="63"/>
      <c r="F99" s="377"/>
      <c r="G99" s="378"/>
      <c r="H99" s="378"/>
      <c r="I99" s="378"/>
      <c r="J99" s="378"/>
      <c r="K99" s="378"/>
      <c r="L99" s="378"/>
      <c r="M99" s="378"/>
      <c r="N99" s="378"/>
      <c r="O99" s="378"/>
      <c r="P99" s="378"/>
      <c r="Q99" s="378"/>
      <c r="R99" s="378"/>
      <c r="S99" s="378"/>
      <c r="T99" s="378"/>
      <c r="U99" s="378"/>
      <c r="V99" s="378"/>
      <c r="W99" s="378"/>
      <c r="X99" s="378"/>
      <c r="Y99" s="378"/>
      <c r="Z99" s="378"/>
      <c r="AA99" s="378"/>
      <c r="AB99" s="378"/>
      <c r="AC99" s="378"/>
      <c r="AD99" s="378"/>
      <c r="AE99" s="378"/>
      <c r="AF99" s="378"/>
      <c r="AG99" s="378"/>
      <c r="AH99" s="378"/>
      <c r="AI99" s="378"/>
      <c r="AJ99" s="378"/>
      <c r="AK99" s="379"/>
      <c r="AM99" s="265">
        <f t="shared" si="4"/>
        <v>0</v>
      </c>
    </row>
    <row r="100" spans="4:39" x14ac:dyDescent="0.25">
      <c r="D100" s="376" t="str">
        <f>IF('Loogiset tietojärjestelmäpalv.'!D99="","",'Loogiset tietojärjestelmäpalv.'!D99)</f>
        <v/>
      </c>
      <c r="E100" s="63"/>
      <c r="F100" s="377"/>
      <c r="G100" s="378"/>
      <c r="H100" s="378"/>
      <c r="I100" s="378"/>
      <c r="J100" s="378"/>
      <c r="K100" s="378"/>
      <c r="L100" s="378"/>
      <c r="M100" s="378"/>
      <c r="N100" s="378"/>
      <c r="O100" s="378"/>
      <c r="P100" s="378"/>
      <c r="Q100" s="378"/>
      <c r="R100" s="378"/>
      <c r="S100" s="378"/>
      <c r="T100" s="378"/>
      <c r="U100" s="378"/>
      <c r="V100" s="378"/>
      <c r="W100" s="378"/>
      <c r="X100" s="378"/>
      <c r="Y100" s="378"/>
      <c r="Z100" s="378"/>
      <c r="AA100" s="378"/>
      <c r="AB100" s="378"/>
      <c r="AC100" s="378"/>
      <c r="AD100" s="378"/>
      <c r="AE100" s="378"/>
      <c r="AF100" s="378"/>
      <c r="AG100" s="378"/>
      <c r="AH100" s="378"/>
      <c r="AI100" s="378"/>
      <c r="AJ100" s="378"/>
      <c r="AK100" s="379"/>
      <c r="AM100" s="265">
        <f t="shared" si="4"/>
        <v>0</v>
      </c>
    </row>
    <row r="101" spans="4:39" ht="13.8" thickBot="1" x14ac:dyDescent="0.3">
      <c r="D101" s="384" t="str">
        <f>IF('Loogiset tietojärjestelmäpalv.'!D100="","",'Loogiset tietojärjestelmäpalv.'!D100)</f>
        <v/>
      </c>
      <c r="E101" s="64"/>
      <c r="F101" s="381"/>
      <c r="G101" s="382"/>
      <c r="H101" s="382"/>
      <c r="I101" s="382"/>
      <c r="J101" s="382"/>
      <c r="K101" s="382"/>
      <c r="L101" s="382"/>
      <c r="M101" s="382"/>
      <c r="N101" s="382"/>
      <c r="O101" s="382"/>
      <c r="P101" s="382"/>
      <c r="Q101" s="382"/>
      <c r="R101" s="382"/>
      <c r="S101" s="382"/>
      <c r="T101" s="382"/>
      <c r="U101" s="382"/>
      <c r="V101" s="382"/>
      <c r="W101" s="382"/>
      <c r="X101" s="382"/>
      <c r="Y101" s="382"/>
      <c r="Z101" s="382"/>
      <c r="AA101" s="382"/>
      <c r="AB101" s="382"/>
      <c r="AC101" s="382"/>
      <c r="AD101" s="382"/>
      <c r="AE101" s="382"/>
      <c r="AF101" s="382"/>
      <c r="AG101" s="382"/>
      <c r="AH101" s="382"/>
      <c r="AI101" s="382"/>
      <c r="AJ101" s="382"/>
      <c r="AK101" s="383"/>
      <c r="AM101" s="163"/>
    </row>
  </sheetData>
  <phoneticPr fontId="17" type="noConversion"/>
  <conditionalFormatting sqref="B7:D101">
    <cfRule type="expression" dxfId="94" priority="9" stopIfTrue="1">
      <formula>AND($AM7=1)</formula>
    </cfRule>
    <cfRule type="expression" dxfId="93" priority="10" stopIfTrue="1">
      <formula>AND($AM7=2)</formula>
    </cfRule>
  </conditionalFormatting>
  <conditionalFormatting sqref="E102:E103">
    <cfRule type="expression" dxfId="92" priority="4" stopIfTrue="1">
      <formula>COUNTIF(F102:U102,"M")&gt;1</formula>
    </cfRule>
  </conditionalFormatting>
  <conditionalFormatting sqref="E102:AK103">
    <cfRule type="expression" dxfId="91" priority="2" stopIfTrue="1">
      <formula>TYPE&lt;&gt;PREV_TYPE</formula>
    </cfRule>
    <cfRule type="expression" dxfId="90" priority="3" stopIfTrue="1">
      <formula>MAIN_GROUP&lt;&gt;PREV_MAIN_GROUP</formula>
    </cfRule>
  </conditionalFormatting>
  <conditionalFormatting sqref="F4:AK4">
    <cfRule type="expression" dxfId="89" priority="1" stopIfTrue="1">
      <formula>MOD(COLUMN(),2)=0</formula>
    </cfRule>
  </conditionalFormatting>
  <conditionalFormatting sqref="F6:AK101">
    <cfRule type="expression" dxfId="88" priority="8" stopIfTrue="1">
      <formula>MOD(COLUMN(),2)=0</formula>
    </cfRule>
  </conditionalFormatting>
  <conditionalFormatting sqref="F102:AK103">
    <cfRule type="cellIs" dxfId="87" priority="7" stopIfTrue="1" operator="equal">
      <formula>"M"</formula>
    </cfRule>
  </conditionalFormatting>
  <hyperlinks>
    <hyperlink ref="A1" location="Pääsivu!A1" display="⌂" xr:uid="{00000000-0004-0000-1500-000000000000}"/>
  </hyperlinks>
  <pageMargins left="0.36" right="0.75" top="0.4" bottom="0.3" header="0.27" footer="0.24"/>
  <pageSetup paperSize="9" scale="85" orientation="landscape" verticalDpi="0" r:id="rId1"/>
  <headerFooter alignWithMargins="0"/>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2C1CA4"/>
  </sheetPr>
  <dimension ref="A1:AM101"/>
  <sheetViews>
    <sheetView workbookViewId="0">
      <pane ySplit="4" topLeftCell="A5" activePane="bottomLeft" state="frozen"/>
      <selection activeCell="E30" sqref="E30"/>
      <selection pane="bottomLeft" activeCell="F7" sqref="F7"/>
    </sheetView>
  </sheetViews>
  <sheetFormatPr defaultRowHeight="13.2" x14ac:dyDescent="0.25"/>
  <cols>
    <col min="1" max="1" width="2.5546875" customWidth="1"/>
    <col min="2" max="3" width="2.44140625" customWidth="1"/>
    <col min="4" max="4" width="43.44140625" customWidth="1"/>
    <col min="5" max="5" width="3.44140625" style="59" customWidth="1"/>
    <col min="6" max="37" width="4.33203125" customWidth="1"/>
  </cols>
  <sheetData>
    <row r="1" spans="1:39" s="99" customFormat="1" ht="22.8" x14ac:dyDescent="0.4">
      <c r="A1" s="330" t="s">
        <v>60</v>
      </c>
      <c r="B1" s="280" t="s">
        <v>318</v>
      </c>
      <c r="C1" s="280"/>
      <c r="E1" s="369"/>
      <c r="H1" s="100" t="s">
        <v>319</v>
      </c>
    </row>
    <row r="2" spans="1:39" ht="5.4" customHeight="1" x14ac:dyDescent="0.25">
      <c r="E2" s="370"/>
    </row>
    <row r="3" spans="1:39" ht="14.4" thickBot="1" x14ac:dyDescent="0.3">
      <c r="D3" s="257" t="str">
        <f>CONCATENATE("Versio ",Pääsivu!D6)</f>
        <v>Versio 0.1</v>
      </c>
      <c r="E3" s="370"/>
      <c r="F3" s="264"/>
      <c r="G3" s="264"/>
      <c r="V3" s="264"/>
      <c r="W3" s="264"/>
    </row>
    <row r="4" spans="1:39" ht="69.900000000000006" customHeight="1" thickBot="1" x14ac:dyDescent="0.3">
      <c r="D4" s="264" t="str">
        <f>Pääsivu!D7</f>
        <v>1.1.202X</v>
      </c>
      <c r="E4" s="60"/>
      <c r="F4" s="53" t="str">
        <f>IF(Prosessilista!D6="","",Prosessilista!D6)</f>
        <v/>
      </c>
      <c r="G4" s="54" t="str">
        <f>IF(Prosessilista!D7="","",Prosessilista!D7)</f>
        <v/>
      </c>
      <c r="H4" s="54" t="str">
        <f>IF(Prosessilista!D8="","",Prosessilista!D8)</f>
        <v/>
      </c>
      <c r="I4" s="54" t="str">
        <f>IF(Prosessilista!D9="","",Prosessilista!D9)</f>
        <v/>
      </c>
      <c r="J4" s="54" t="str">
        <f>IF(Prosessilista!D10="","",Prosessilista!D10)</f>
        <v/>
      </c>
      <c r="K4" s="54" t="str">
        <f>IF(Prosessilista!D11="","",Prosessilista!D11)</f>
        <v/>
      </c>
      <c r="L4" s="54" t="str">
        <f>IF(Prosessilista!D12="","",Prosessilista!D12)</f>
        <v/>
      </c>
      <c r="M4" s="54" t="str">
        <f>IF(Prosessilista!D13="","",Prosessilista!D13)</f>
        <v/>
      </c>
      <c r="N4" s="54" t="str">
        <f>IF(Prosessilista!D14="","",Prosessilista!D14)</f>
        <v/>
      </c>
      <c r="O4" s="54" t="str">
        <f>IF(Prosessilista!D15="","",Prosessilista!D15)</f>
        <v/>
      </c>
      <c r="P4" s="54" t="str">
        <f>IF(Prosessilista!D16="","",Prosessilista!D16)</f>
        <v/>
      </c>
      <c r="Q4" s="54" t="str">
        <f>IF(Prosessilista!D17="","",Prosessilista!D17)</f>
        <v/>
      </c>
      <c r="R4" s="54" t="str">
        <f>IF(Prosessilista!D18="","",Prosessilista!D18)</f>
        <v/>
      </c>
      <c r="S4" s="54" t="str">
        <f>IF(Prosessilista!D19="","",Prosessilista!D19)</f>
        <v/>
      </c>
      <c r="T4" s="54" t="str">
        <f>IF(Prosessilista!D20="","",Prosessilista!D20)</f>
        <v/>
      </c>
      <c r="U4" s="54" t="str">
        <f>IF(Prosessilista!D21="","",Prosessilista!D21)</f>
        <v/>
      </c>
      <c r="V4" s="54" t="str">
        <f>IF(Prosessilista!D22="","",Prosessilista!D22)</f>
        <v/>
      </c>
      <c r="W4" s="54" t="str">
        <f>IF(Prosessilista!D23="","",Prosessilista!D23)</f>
        <v/>
      </c>
      <c r="X4" s="54" t="str">
        <f>IF(Prosessilista!D24="","",Prosessilista!D24)</f>
        <v/>
      </c>
      <c r="Y4" s="54" t="str">
        <f>IF(Prosessilista!D26="","",Prosessilista!D26)</f>
        <v/>
      </c>
      <c r="Z4" s="54" t="str">
        <f>IF(Prosessilista!D27="","",Prosessilista!D27)</f>
        <v/>
      </c>
      <c r="AA4" s="54" t="str">
        <f>IF(Prosessilista!D28="","",Prosessilista!D28)</f>
        <v/>
      </c>
      <c r="AB4" s="54" t="str">
        <f>IF(Prosessilista!D29="","",Prosessilista!D29)</f>
        <v/>
      </c>
      <c r="AC4" s="54" t="str">
        <f>IF(Prosessilista!D30="","",Prosessilista!D30)</f>
        <v/>
      </c>
      <c r="AD4" s="54" t="str">
        <f>IF(Prosessilista!D31="","",Prosessilista!D31)</f>
        <v/>
      </c>
      <c r="AE4" s="54" t="str">
        <f>IF(Prosessilista!D32="","",Prosessilista!D32)</f>
        <v/>
      </c>
      <c r="AF4" s="54" t="str">
        <f>IF(Prosessilista!D33="","",Prosessilista!D33)</f>
        <v/>
      </c>
      <c r="AG4" s="54" t="str">
        <f>IF(Prosessilista!D34="","",Prosessilista!D34)</f>
        <v/>
      </c>
      <c r="AH4" s="54" t="str">
        <f>IF(Prosessilista!D35="","",Prosessilista!D35)</f>
        <v/>
      </c>
      <c r="AI4" s="54" t="str">
        <f>IF(Prosessilista!D36="","",Prosessilista!D36)</f>
        <v/>
      </c>
      <c r="AJ4" s="54" t="str">
        <f>IF(Prosessilista!D37="","",Prosessilista!D37)</f>
        <v/>
      </c>
      <c r="AK4" s="55" t="str">
        <f>IF(Prosessilista!D38="","",Prosessilista!D38)</f>
        <v/>
      </c>
    </row>
    <row r="5" spans="1:39" ht="6" customHeight="1" thickBot="1" x14ac:dyDescent="0.3">
      <c r="B5" s="47"/>
      <c r="C5" s="47"/>
      <c r="D5" s="28"/>
      <c r="E5" s="371"/>
      <c r="F5" s="28"/>
      <c r="G5" s="28"/>
      <c r="H5" s="28"/>
      <c r="V5" s="28"/>
      <c r="W5" s="28"/>
      <c r="X5" s="28"/>
    </row>
    <row r="6" spans="1:39" ht="13.8" thickBot="1" x14ac:dyDescent="0.3">
      <c r="B6" s="48"/>
      <c r="C6" s="48"/>
      <c r="D6" s="48"/>
      <c r="E6" s="61"/>
      <c r="F6" s="56">
        <f t="shared" ref="F6:AK6" si="0">COUNTA(F7:F165)</f>
        <v>0</v>
      </c>
      <c r="G6" s="57">
        <f t="shared" si="0"/>
        <v>0</v>
      </c>
      <c r="H6" s="57">
        <f t="shared" si="0"/>
        <v>0</v>
      </c>
      <c r="I6" s="57">
        <f t="shared" si="0"/>
        <v>0</v>
      </c>
      <c r="J6" s="57">
        <f t="shared" si="0"/>
        <v>0</v>
      </c>
      <c r="K6" s="57">
        <f t="shared" si="0"/>
        <v>0</v>
      </c>
      <c r="L6" s="57">
        <f t="shared" si="0"/>
        <v>0</v>
      </c>
      <c r="M6" s="57">
        <f t="shared" si="0"/>
        <v>0</v>
      </c>
      <c r="N6" s="57">
        <f t="shared" si="0"/>
        <v>0</v>
      </c>
      <c r="O6" s="57">
        <f t="shared" si="0"/>
        <v>0</v>
      </c>
      <c r="P6" s="57">
        <f t="shared" si="0"/>
        <v>0</v>
      </c>
      <c r="Q6" s="57">
        <f t="shared" si="0"/>
        <v>0</v>
      </c>
      <c r="R6" s="57">
        <f t="shared" si="0"/>
        <v>0</v>
      </c>
      <c r="S6" s="57">
        <f t="shared" si="0"/>
        <v>0</v>
      </c>
      <c r="T6" s="57">
        <f t="shared" si="0"/>
        <v>0</v>
      </c>
      <c r="U6" s="57">
        <f t="shared" si="0"/>
        <v>0</v>
      </c>
      <c r="V6" s="57">
        <f t="shared" si="0"/>
        <v>0</v>
      </c>
      <c r="W6" s="57">
        <f t="shared" si="0"/>
        <v>0</v>
      </c>
      <c r="X6" s="57">
        <f t="shared" si="0"/>
        <v>0</v>
      </c>
      <c r="Y6" s="57">
        <f t="shared" si="0"/>
        <v>0</v>
      </c>
      <c r="Z6" s="57">
        <f t="shared" si="0"/>
        <v>0</v>
      </c>
      <c r="AA6" s="57">
        <f t="shared" si="0"/>
        <v>0</v>
      </c>
      <c r="AB6" s="57">
        <f t="shared" si="0"/>
        <v>0</v>
      </c>
      <c r="AC6" s="57">
        <f t="shared" si="0"/>
        <v>0</v>
      </c>
      <c r="AD6" s="57">
        <f t="shared" si="0"/>
        <v>0</v>
      </c>
      <c r="AE6" s="57">
        <f t="shared" si="0"/>
        <v>0</v>
      </c>
      <c r="AF6" s="57">
        <f t="shared" si="0"/>
        <v>0</v>
      </c>
      <c r="AG6" s="57">
        <f t="shared" si="0"/>
        <v>0</v>
      </c>
      <c r="AH6" s="57">
        <f t="shared" si="0"/>
        <v>0</v>
      </c>
      <c r="AI6" s="57">
        <f t="shared" si="0"/>
        <v>0</v>
      </c>
      <c r="AJ6" s="57">
        <f t="shared" si="0"/>
        <v>0</v>
      </c>
      <c r="AK6" s="58">
        <f t="shared" si="0"/>
        <v>0</v>
      </c>
    </row>
    <row r="7" spans="1:39" x14ac:dyDescent="0.25">
      <c r="B7" s="49"/>
      <c r="C7" s="50"/>
      <c r="D7" s="372" t="str">
        <f>IF('Loogiset tietojärjestelmäpalv.'!D6="","",'Loogiset tietojärjestelmäpalv.'!D6)</f>
        <v/>
      </c>
      <c r="E7" s="62">
        <f t="shared" ref="E7:E18" si="1">COUNTA(F7:U7)</f>
        <v>0</v>
      </c>
      <c r="F7" s="373"/>
      <c r="G7" s="374"/>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5"/>
      <c r="AM7" s="265">
        <f t="shared" ref="AM7:AM38" si="2">IF(B7&lt;&gt;"",1,IF(C7&lt;&gt;"",2,IF(D7&lt;&gt;"",3,0)))</f>
        <v>0</v>
      </c>
    </row>
    <row r="8" spans="1:39" x14ac:dyDescent="0.25">
      <c r="B8" s="51"/>
      <c r="C8" s="46"/>
      <c r="D8" s="376" t="str">
        <f>IF('Loogiset tietojärjestelmäpalv.'!D7="","",'Loogiset tietojärjestelmäpalv.'!D7)</f>
        <v/>
      </c>
      <c r="E8" s="63">
        <f t="shared" si="1"/>
        <v>0</v>
      </c>
      <c r="F8" s="377"/>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9"/>
      <c r="AM8" s="265">
        <f t="shared" si="2"/>
        <v>0</v>
      </c>
    </row>
    <row r="9" spans="1:39" x14ac:dyDescent="0.25">
      <c r="B9" s="51"/>
      <c r="C9" s="46"/>
      <c r="D9" s="376" t="str">
        <f>IF('Loogiset tietojärjestelmäpalv.'!D8="","",'Loogiset tietojärjestelmäpalv.'!D8)</f>
        <v>&lt;Tietojärjestelmäpalvelu&gt;</v>
      </c>
      <c r="E9" s="63">
        <f t="shared" si="1"/>
        <v>0</v>
      </c>
      <c r="F9" s="377"/>
      <c r="G9" s="378"/>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9"/>
      <c r="AM9" s="265">
        <f t="shared" si="2"/>
        <v>3</v>
      </c>
    </row>
    <row r="10" spans="1:39" x14ac:dyDescent="0.25">
      <c r="B10" s="51"/>
      <c r="C10" s="46"/>
      <c r="D10" s="376" t="str">
        <f>IF('Loogiset tietojärjestelmäpalv.'!D9="","",'Loogiset tietojärjestelmäpalv.'!D9)</f>
        <v>&lt;Tietojärjestelmäpalvelu&gt;</v>
      </c>
      <c r="E10" s="63">
        <f t="shared" si="1"/>
        <v>0</v>
      </c>
      <c r="F10" s="377"/>
      <c r="G10" s="378"/>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9"/>
      <c r="AM10" s="265">
        <f t="shared" si="2"/>
        <v>3</v>
      </c>
    </row>
    <row r="11" spans="1:39" x14ac:dyDescent="0.25">
      <c r="B11" s="51"/>
      <c r="C11" s="46"/>
      <c r="D11" s="376" t="str">
        <f>IF('Loogiset tietojärjestelmäpalv.'!D10="","",'Loogiset tietojärjestelmäpalv.'!D10)</f>
        <v>&lt;Tietojärjestelmäpalvelu&gt;</v>
      </c>
      <c r="E11" s="63">
        <f t="shared" si="1"/>
        <v>0</v>
      </c>
      <c r="F11" s="377"/>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9"/>
      <c r="AM11" s="265">
        <f t="shared" si="2"/>
        <v>3</v>
      </c>
    </row>
    <row r="12" spans="1:39" x14ac:dyDescent="0.25">
      <c r="B12" s="51"/>
      <c r="C12" s="46"/>
      <c r="D12" s="376" t="str">
        <f>IF('Loogiset tietojärjestelmäpalv.'!D11="","",'Loogiset tietojärjestelmäpalv.'!D11)</f>
        <v/>
      </c>
      <c r="E12" s="63">
        <f t="shared" si="1"/>
        <v>0</v>
      </c>
      <c r="F12" s="377"/>
      <c r="G12" s="378"/>
      <c r="H12" s="378"/>
      <c r="I12" s="378"/>
      <c r="J12" s="378"/>
      <c r="K12" s="378"/>
      <c r="L12" s="378"/>
      <c r="M12" s="378"/>
      <c r="N12" s="378"/>
      <c r="O12" s="378"/>
      <c r="P12" s="378"/>
      <c r="Q12" s="378"/>
      <c r="R12" s="378"/>
      <c r="S12" s="378"/>
      <c r="T12" s="378"/>
      <c r="U12" s="378"/>
      <c r="V12" s="378"/>
      <c r="W12" s="378"/>
      <c r="X12" s="378"/>
      <c r="Y12" s="378"/>
      <c r="Z12" s="378"/>
      <c r="AA12" s="378"/>
      <c r="AB12" s="378"/>
      <c r="AC12" s="378"/>
      <c r="AD12" s="378"/>
      <c r="AE12" s="378"/>
      <c r="AF12" s="378"/>
      <c r="AG12" s="378"/>
      <c r="AH12" s="378"/>
      <c r="AI12" s="378"/>
      <c r="AJ12" s="378"/>
      <c r="AK12" s="379"/>
      <c r="AM12" s="265">
        <f t="shared" si="2"/>
        <v>0</v>
      </c>
    </row>
    <row r="13" spans="1:39" x14ac:dyDescent="0.25">
      <c r="B13" s="51"/>
      <c r="C13" s="46"/>
      <c r="D13" s="376" t="str">
        <f>IF('Loogiset tietojärjestelmäpalv.'!D12="","",'Loogiset tietojärjestelmäpalv.'!D12)</f>
        <v/>
      </c>
      <c r="E13" s="63">
        <f t="shared" si="1"/>
        <v>0</v>
      </c>
      <c r="F13" s="377"/>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9"/>
      <c r="AM13" s="265">
        <f t="shared" si="2"/>
        <v>0</v>
      </c>
    </row>
    <row r="14" spans="1:39" x14ac:dyDescent="0.25">
      <c r="B14" s="51"/>
      <c r="C14" s="46"/>
      <c r="D14" s="376" t="str">
        <f>IF('Loogiset tietojärjestelmäpalv.'!D13="","",'Loogiset tietojärjestelmäpalv.'!D13)</f>
        <v/>
      </c>
      <c r="E14" s="63">
        <f t="shared" si="1"/>
        <v>0</v>
      </c>
      <c r="F14" s="377"/>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9"/>
      <c r="AM14" s="265">
        <f t="shared" si="2"/>
        <v>0</v>
      </c>
    </row>
    <row r="15" spans="1:39" x14ac:dyDescent="0.25">
      <c r="B15" s="51"/>
      <c r="C15" s="46"/>
      <c r="D15" s="376" t="str">
        <f>IF('Loogiset tietojärjestelmäpalv.'!D14="","",'Loogiset tietojärjestelmäpalv.'!D14)</f>
        <v/>
      </c>
      <c r="E15" s="63">
        <f t="shared" si="1"/>
        <v>0</v>
      </c>
      <c r="F15" s="377"/>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9"/>
      <c r="AM15" s="265">
        <f t="shared" si="2"/>
        <v>0</v>
      </c>
    </row>
    <row r="16" spans="1:39" x14ac:dyDescent="0.25">
      <c r="B16" s="51"/>
      <c r="C16" s="46"/>
      <c r="D16" s="376" t="str">
        <f>IF('Loogiset tietojärjestelmäpalv.'!D15="","",'Loogiset tietojärjestelmäpalv.'!D15)</f>
        <v/>
      </c>
      <c r="E16" s="63">
        <f t="shared" si="1"/>
        <v>0</v>
      </c>
      <c r="F16" s="377"/>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9"/>
      <c r="AM16" s="265">
        <f t="shared" si="2"/>
        <v>0</v>
      </c>
    </row>
    <row r="17" spans="4:39" x14ac:dyDescent="0.25">
      <c r="D17" s="376" t="str">
        <f>IF('Loogiset tietojärjestelmäpalv.'!D16="","",'Loogiset tietojärjestelmäpalv.'!D16)</f>
        <v/>
      </c>
      <c r="E17" s="63">
        <f t="shared" si="1"/>
        <v>0</v>
      </c>
      <c r="F17" s="377"/>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9"/>
      <c r="AM17" s="265">
        <f t="shared" si="2"/>
        <v>0</v>
      </c>
    </row>
    <row r="18" spans="4:39" x14ac:dyDescent="0.25">
      <c r="D18" s="376" t="str">
        <f>IF('Loogiset tietojärjestelmäpalv.'!D17="","",'Loogiset tietojärjestelmäpalv.'!D17)</f>
        <v/>
      </c>
      <c r="E18" s="63">
        <f t="shared" si="1"/>
        <v>0</v>
      </c>
      <c r="F18" s="377"/>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9"/>
      <c r="AM18" s="265">
        <f t="shared" si="2"/>
        <v>0</v>
      </c>
    </row>
    <row r="19" spans="4:39" x14ac:dyDescent="0.25">
      <c r="D19" s="376" t="str">
        <f>IF('Loogiset tietojärjestelmäpalv.'!D18="","",'Loogiset tietojärjestelmäpalv.'!D18)</f>
        <v/>
      </c>
      <c r="E19" s="63"/>
      <c r="F19" s="377"/>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9"/>
      <c r="AM19" s="265">
        <f t="shared" si="2"/>
        <v>0</v>
      </c>
    </row>
    <row r="20" spans="4:39" x14ac:dyDescent="0.25">
      <c r="D20" s="376" t="str">
        <f>IF('Loogiset tietojärjestelmäpalv.'!D19="","",'Loogiset tietojärjestelmäpalv.'!D19)</f>
        <v/>
      </c>
      <c r="E20" s="63"/>
      <c r="F20" s="377"/>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9"/>
      <c r="AM20" s="265">
        <f t="shared" si="2"/>
        <v>0</v>
      </c>
    </row>
    <row r="21" spans="4:39" x14ac:dyDescent="0.25">
      <c r="D21" s="376" t="str">
        <f>IF('Loogiset tietojärjestelmäpalv.'!D20="","",'Loogiset tietojärjestelmäpalv.'!D20)</f>
        <v/>
      </c>
      <c r="E21" s="63"/>
      <c r="F21" s="377"/>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9"/>
      <c r="AM21" s="265">
        <f t="shared" si="2"/>
        <v>0</v>
      </c>
    </row>
    <row r="22" spans="4:39" x14ac:dyDescent="0.25">
      <c r="D22" s="376" t="str">
        <f>IF('Loogiset tietojärjestelmäpalv.'!D21="","",'Loogiset tietojärjestelmäpalv.'!D21)</f>
        <v/>
      </c>
      <c r="E22" s="63"/>
      <c r="F22" s="377"/>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9"/>
      <c r="AM22" s="265">
        <f t="shared" si="2"/>
        <v>0</v>
      </c>
    </row>
    <row r="23" spans="4:39" x14ac:dyDescent="0.25">
      <c r="D23" s="376" t="str">
        <f>IF('Loogiset tietojärjestelmäpalv.'!D22="","",'Loogiset tietojärjestelmäpalv.'!D22)</f>
        <v/>
      </c>
      <c r="E23" s="63"/>
      <c r="F23" s="377"/>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9"/>
      <c r="AM23" s="265">
        <f t="shared" si="2"/>
        <v>0</v>
      </c>
    </row>
    <row r="24" spans="4:39" x14ac:dyDescent="0.25">
      <c r="D24" s="376" t="str">
        <f>IF('Loogiset tietojärjestelmäpalv.'!D23="","",'Loogiset tietojärjestelmäpalv.'!D23)</f>
        <v/>
      </c>
      <c r="E24" s="63"/>
      <c r="F24" s="377"/>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9"/>
      <c r="AM24" s="265">
        <f t="shared" si="2"/>
        <v>0</v>
      </c>
    </row>
    <row r="25" spans="4:39" x14ac:dyDescent="0.25">
      <c r="D25" s="376" t="str">
        <f>IF('Loogiset tietojärjestelmäpalv.'!D24="","",'Loogiset tietojärjestelmäpalv.'!D24)</f>
        <v/>
      </c>
      <c r="E25" s="63"/>
      <c r="F25" s="377"/>
      <c r="G25" s="378"/>
      <c r="H25" s="378"/>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9"/>
      <c r="AM25" s="265">
        <f t="shared" si="2"/>
        <v>0</v>
      </c>
    </row>
    <row r="26" spans="4:39" x14ac:dyDescent="0.25">
      <c r="D26" s="376" t="str">
        <f>IF('Loogiset tietojärjestelmäpalv.'!D25="","",'Loogiset tietojärjestelmäpalv.'!D25)</f>
        <v/>
      </c>
      <c r="E26" s="63"/>
      <c r="F26" s="377"/>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9"/>
      <c r="AM26" s="265">
        <f t="shared" si="2"/>
        <v>0</v>
      </c>
    </row>
    <row r="27" spans="4:39" x14ac:dyDescent="0.25">
      <c r="D27" s="376" t="str">
        <f>IF('Loogiset tietojärjestelmäpalv.'!D26="","",'Loogiset tietojärjestelmäpalv.'!D26)</f>
        <v/>
      </c>
      <c r="E27" s="63"/>
      <c r="F27" s="377"/>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9"/>
      <c r="AM27" s="265">
        <f t="shared" si="2"/>
        <v>0</v>
      </c>
    </row>
    <row r="28" spans="4:39" x14ac:dyDescent="0.25">
      <c r="D28" s="376" t="str">
        <f>IF('Loogiset tietojärjestelmäpalv.'!D27="","",'Loogiset tietojärjestelmäpalv.'!D27)</f>
        <v/>
      </c>
      <c r="E28" s="63"/>
      <c r="F28" s="377"/>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c r="AM28" s="265">
        <f t="shared" si="2"/>
        <v>0</v>
      </c>
    </row>
    <row r="29" spans="4:39" x14ac:dyDescent="0.25">
      <c r="D29" s="376" t="str">
        <f>IF('Loogiset tietojärjestelmäpalv.'!D28="","",'Loogiset tietojärjestelmäpalv.'!D28)</f>
        <v/>
      </c>
      <c r="E29" s="63"/>
      <c r="F29" s="377"/>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9"/>
      <c r="AM29" s="265">
        <f t="shared" si="2"/>
        <v>0</v>
      </c>
    </row>
    <row r="30" spans="4:39" x14ac:dyDescent="0.25">
      <c r="D30" s="376" t="str">
        <f>IF('Loogiset tietojärjestelmäpalv.'!D29="","",'Loogiset tietojärjestelmäpalv.'!D29)</f>
        <v/>
      </c>
      <c r="E30" s="63"/>
      <c r="F30" s="377"/>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9"/>
      <c r="AM30" s="265">
        <f t="shared" si="2"/>
        <v>0</v>
      </c>
    </row>
    <row r="31" spans="4:39" x14ac:dyDescent="0.25">
      <c r="D31" s="376" t="str">
        <f>IF('Loogiset tietojärjestelmäpalv.'!D30="","",'Loogiset tietojärjestelmäpalv.'!D30)</f>
        <v/>
      </c>
      <c r="E31" s="63"/>
      <c r="F31" s="377"/>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c r="AK31" s="379"/>
      <c r="AM31" s="265">
        <f t="shared" si="2"/>
        <v>0</v>
      </c>
    </row>
    <row r="32" spans="4:39" x14ac:dyDescent="0.25">
      <c r="D32" s="376" t="str">
        <f>IF('Loogiset tietojärjestelmäpalv.'!D31="","",'Loogiset tietojärjestelmäpalv.'!D31)</f>
        <v/>
      </c>
      <c r="E32" s="63"/>
      <c r="F32" s="377"/>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9"/>
      <c r="AM32" s="265">
        <f t="shared" si="2"/>
        <v>0</v>
      </c>
    </row>
    <row r="33" spans="4:39" x14ac:dyDescent="0.25">
      <c r="D33" s="376" t="str">
        <f>IF('Loogiset tietojärjestelmäpalv.'!D32="","",'Loogiset tietojärjestelmäpalv.'!D32)</f>
        <v/>
      </c>
      <c r="E33" s="63"/>
      <c r="F33" s="377"/>
      <c r="G33" s="378"/>
      <c r="H33" s="378"/>
      <c r="I33" s="378"/>
      <c r="J33" s="378"/>
      <c r="K33" s="378"/>
      <c r="L33" s="378"/>
      <c r="M33" s="378"/>
      <c r="N33" s="378"/>
      <c r="O33" s="378"/>
      <c r="P33" s="378"/>
      <c r="Q33" s="378"/>
      <c r="R33" s="378"/>
      <c r="S33" s="378"/>
      <c r="T33" s="378"/>
      <c r="U33" s="378"/>
      <c r="V33" s="378"/>
      <c r="W33" s="378"/>
      <c r="X33" s="378"/>
      <c r="Y33" s="378"/>
      <c r="Z33" s="378"/>
      <c r="AA33" s="378"/>
      <c r="AB33" s="378"/>
      <c r="AC33" s="378"/>
      <c r="AD33" s="378"/>
      <c r="AE33" s="378"/>
      <c r="AF33" s="378"/>
      <c r="AG33" s="378"/>
      <c r="AH33" s="378"/>
      <c r="AI33" s="378"/>
      <c r="AJ33" s="378"/>
      <c r="AK33" s="379"/>
      <c r="AM33" s="265">
        <f t="shared" si="2"/>
        <v>0</v>
      </c>
    </row>
    <row r="34" spans="4:39" x14ac:dyDescent="0.25">
      <c r="D34" s="376" t="str">
        <f>IF('Loogiset tietojärjestelmäpalv.'!D33="","",'Loogiset tietojärjestelmäpalv.'!D33)</f>
        <v/>
      </c>
      <c r="E34" s="63"/>
      <c r="F34" s="377"/>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9"/>
      <c r="AM34" s="265">
        <f t="shared" si="2"/>
        <v>0</v>
      </c>
    </row>
    <row r="35" spans="4:39" x14ac:dyDescent="0.25">
      <c r="D35" s="376" t="str">
        <f>IF('Loogiset tietojärjestelmäpalv.'!D34="","",'Loogiset tietojärjestelmäpalv.'!D34)</f>
        <v/>
      </c>
      <c r="E35" s="63"/>
      <c r="F35" s="377"/>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9"/>
      <c r="AM35" s="265">
        <f t="shared" si="2"/>
        <v>0</v>
      </c>
    </row>
    <row r="36" spans="4:39" x14ac:dyDescent="0.25">
      <c r="D36" s="376" t="str">
        <f>IF('Loogiset tietojärjestelmäpalv.'!D35="","",'Loogiset tietojärjestelmäpalv.'!D35)</f>
        <v/>
      </c>
      <c r="E36" s="63"/>
      <c r="F36" s="377"/>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9"/>
      <c r="AM36" s="265">
        <f t="shared" si="2"/>
        <v>0</v>
      </c>
    </row>
    <row r="37" spans="4:39" x14ac:dyDescent="0.25">
      <c r="D37" s="376" t="str">
        <f>IF('Loogiset tietojärjestelmäpalv.'!D36="","",'Loogiset tietojärjestelmäpalv.'!D36)</f>
        <v/>
      </c>
      <c r="E37" s="63"/>
      <c r="F37" s="377"/>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c r="AJ37" s="378"/>
      <c r="AK37" s="379"/>
      <c r="AM37" s="265">
        <f t="shared" si="2"/>
        <v>0</v>
      </c>
    </row>
    <row r="38" spans="4:39" x14ac:dyDescent="0.25">
      <c r="D38" s="376" t="str">
        <f>IF('Loogiset tietojärjestelmäpalv.'!D37="","",'Loogiset tietojärjestelmäpalv.'!D37)</f>
        <v/>
      </c>
      <c r="E38" s="63"/>
      <c r="F38" s="377"/>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9"/>
      <c r="AM38" s="265">
        <f t="shared" si="2"/>
        <v>0</v>
      </c>
    </row>
    <row r="39" spans="4:39" x14ac:dyDescent="0.25">
      <c r="D39" s="376" t="str">
        <f>IF('Loogiset tietojärjestelmäpalv.'!D38="","",'Loogiset tietojärjestelmäpalv.'!D38)</f>
        <v/>
      </c>
      <c r="E39" s="63"/>
      <c r="F39" s="377"/>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9"/>
      <c r="AM39" s="265">
        <f t="shared" ref="AM39:AM70" si="3">IF(B39&lt;&gt;"",1,IF(C39&lt;&gt;"",2,IF(D39&lt;&gt;"",3,0)))</f>
        <v>0</v>
      </c>
    </row>
    <row r="40" spans="4:39" x14ac:dyDescent="0.25">
      <c r="D40" s="376" t="str">
        <f>IF('Loogiset tietojärjestelmäpalv.'!D39="","",'Loogiset tietojärjestelmäpalv.'!D39)</f>
        <v/>
      </c>
      <c r="E40" s="63"/>
      <c r="F40" s="377"/>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9"/>
      <c r="AM40" s="265">
        <f t="shared" si="3"/>
        <v>0</v>
      </c>
    </row>
    <row r="41" spans="4:39" x14ac:dyDescent="0.25">
      <c r="D41" s="376" t="str">
        <f>IF('Loogiset tietojärjestelmäpalv.'!D40="","",'Loogiset tietojärjestelmäpalv.'!D40)</f>
        <v/>
      </c>
      <c r="E41" s="63"/>
      <c r="F41" s="377"/>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9"/>
      <c r="AM41" s="265">
        <f t="shared" si="3"/>
        <v>0</v>
      </c>
    </row>
    <row r="42" spans="4:39" x14ac:dyDescent="0.25">
      <c r="D42" s="376" t="str">
        <f>IF('Loogiset tietojärjestelmäpalv.'!D41="","",'Loogiset tietojärjestelmäpalv.'!D41)</f>
        <v/>
      </c>
      <c r="E42" s="63"/>
      <c r="F42" s="377"/>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9"/>
      <c r="AM42" s="265">
        <f t="shared" si="3"/>
        <v>0</v>
      </c>
    </row>
    <row r="43" spans="4:39" x14ac:dyDescent="0.25">
      <c r="D43" s="376" t="str">
        <f>IF('Loogiset tietojärjestelmäpalv.'!D42="","",'Loogiset tietojärjestelmäpalv.'!D42)</f>
        <v/>
      </c>
      <c r="E43" s="63"/>
      <c r="F43" s="377"/>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9"/>
      <c r="AM43" s="265">
        <f t="shared" si="3"/>
        <v>0</v>
      </c>
    </row>
    <row r="44" spans="4:39" x14ac:dyDescent="0.25">
      <c r="D44" s="376" t="str">
        <f>IF('Loogiset tietojärjestelmäpalv.'!D43="","",'Loogiset tietojärjestelmäpalv.'!D43)</f>
        <v/>
      </c>
      <c r="E44" s="63"/>
      <c r="F44" s="377"/>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9"/>
      <c r="AM44" s="265">
        <f t="shared" si="3"/>
        <v>0</v>
      </c>
    </row>
    <row r="45" spans="4:39" x14ac:dyDescent="0.25">
      <c r="D45" s="376" t="str">
        <f>IF('Loogiset tietojärjestelmäpalv.'!D44="","",'Loogiset tietojärjestelmäpalv.'!D44)</f>
        <v/>
      </c>
      <c r="E45" s="63"/>
      <c r="F45" s="377"/>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9"/>
      <c r="AM45" s="265">
        <f t="shared" si="3"/>
        <v>0</v>
      </c>
    </row>
    <row r="46" spans="4:39" x14ac:dyDescent="0.25">
      <c r="D46" s="376" t="str">
        <f>IF('Loogiset tietojärjestelmäpalv.'!D45="","",'Loogiset tietojärjestelmäpalv.'!D45)</f>
        <v/>
      </c>
      <c r="E46" s="63"/>
      <c r="F46" s="377"/>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9"/>
      <c r="AM46" s="265">
        <f t="shared" si="3"/>
        <v>0</v>
      </c>
    </row>
    <row r="47" spans="4:39" x14ac:dyDescent="0.25">
      <c r="D47" s="376" t="str">
        <f>IF('Loogiset tietojärjestelmäpalv.'!D46="","",'Loogiset tietojärjestelmäpalv.'!D46)</f>
        <v/>
      </c>
      <c r="E47" s="63"/>
      <c r="F47" s="377"/>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9"/>
      <c r="AM47" s="265">
        <f t="shared" si="3"/>
        <v>0</v>
      </c>
    </row>
    <row r="48" spans="4:39" x14ac:dyDescent="0.25">
      <c r="D48" s="376" t="str">
        <f>IF('Loogiset tietojärjestelmäpalv.'!D47="","",'Loogiset tietojärjestelmäpalv.'!D47)</f>
        <v/>
      </c>
      <c r="E48" s="63"/>
      <c r="F48" s="377"/>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9"/>
      <c r="AM48" s="265">
        <f t="shared" si="3"/>
        <v>0</v>
      </c>
    </row>
    <row r="49" spans="4:39" x14ac:dyDescent="0.25">
      <c r="D49" s="376" t="str">
        <f>IF('Loogiset tietojärjestelmäpalv.'!D48="","",'Loogiset tietojärjestelmäpalv.'!D48)</f>
        <v/>
      </c>
      <c r="E49" s="63"/>
      <c r="F49" s="377"/>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9"/>
      <c r="AM49" s="265">
        <f t="shared" si="3"/>
        <v>0</v>
      </c>
    </row>
    <row r="50" spans="4:39" x14ac:dyDescent="0.25">
      <c r="D50" s="376" t="str">
        <f>IF('Loogiset tietojärjestelmäpalv.'!D49="","",'Loogiset tietojärjestelmäpalv.'!D49)</f>
        <v/>
      </c>
      <c r="E50" s="63"/>
      <c r="F50" s="377"/>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9"/>
      <c r="AM50" s="265">
        <f t="shared" si="3"/>
        <v>0</v>
      </c>
    </row>
    <row r="51" spans="4:39" x14ac:dyDescent="0.25">
      <c r="D51" s="376" t="str">
        <f>IF('Loogiset tietojärjestelmäpalv.'!D50="","",'Loogiset tietojärjestelmäpalv.'!D50)</f>
        <v/>
      </c>
      <c r="E51" s="63"/>
      <c r="F51" s="377"/>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9"/>
      <c r="AM51" s="265">
        <f t="shared" si="3"/>
        <v>0</v>
      </c>
    </row>
    <row r="52" spans="4:39" x14ac:dyDescent="0.25">
      <c r="D52" s="376" t="str">
        <f>IF('Loogiset tietojärjestelmäpalv.'!D51="","",'Loogiset tietojärjestelmäpalv.'!D51)</f>
        <v/>
      </c>
      <c r="E52" s="63"/>
      <c r="F52" s="377"/>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9"/>
      <c r="AM52" s="265">
        <f t="shared" si="3"/>
        <v>0</v>
      </c>
    </row>
    <row r="53" spans="4:39" x14ac:dyDescent="0.25">
      <c r="D53" s="376" t="str">
        <f>IF('Loogiset tietojärjestelmäpalv.'!D52="","",'Loogiset tietojärjestelmäpalv.'!D52)</f>
        <v/>
      </c>
      <c r="E53" s="63"/>
      <c r="F53" s="377"/>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9"/>
      <c r="AM53" s="265">
        <f t="shared" si="3"/>
        <v>0</v>
      </c>
    </row>
    <row r="54" spans="4:39" x14ac:dyDescent="0.25">
      <c r="D54" s="376" t="str">
        <f>IF('Loogiset tietojärjestelmäpalv.'!D53="","",'Loogiset tietojärjestelmäpalv.'!D53)</f>
        <v/>
      </c>
      <c r="E54" s="63"/>
      <c r="F54" s="377"/>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9"/>
      <c r="AM54" s="265">
        <f t="shared" si="3"/>
        <v>0</v>
      </c>
    </row>
    <row r="55" spans="4:39" x14ac:dyDescent="0.25">
      <c r="D55" s="376" t="str">
        <f>IF('Loogiset tietojärjestelmäpalv.'!D54="","",'Loogiset tietojärjestelmäpalv.'!D54)</f>
        <v/>
      </c>
      <c r="E55" s="63"/>
      <c r="F55" s="377"/>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s="379"/>
      <c r="AM55" s="265">
        <f t="shared" si="3"/>
        <v>0</v>
      </c>
    </row>
    <row r="56" spans="4:39" x14ac:dyDescent="0.25">
      <c r="D56" s="376" t="str">
        <f>IF('Loogiset tietojärjestelmäpalv.'!D55="","",'Loogiset tietojärjestelmäpalv.'!D55)</f>
        <v/>
      </c>
      <c r="E56" s="63"/>
      <c r="F56" s="377"/>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9"/>
      <c r="AM56" s="265">
        <f t="shared" si="3"/>
        <v>0</v>
      </c>
    </row>
    <row r="57" spans="4:39" x14ac:dyDescent="0.25">
      <c r="D57" s="376" t="str">
        <f>IF('Loogiset tietojärjestelmäpalv.'!D56="","",'Loogiset tietojärjestelmäpalv.'!D56)</f>
        <v/>
      </c>
      <c r="E57" s="63"/>
      <c r="F57" s="377"/>
      <c r="G57" s="378"/>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9"/>
      <c r="AM57" s="265">
        <f t="shared" si="3"/>
        <v>0</v>
      </c>
    </row>
    <row r="58" spans="4:39" x14ac:dyDescent="0.25">
      <c r="D58" s="376" t="str">
        <f>IF('Loogiset tietojärjestelmäpalv.'!D57="","",'Loogiset tietojärjestelmäpalv.'!D57)</f>
        <v/>
      </c>
      <c r="E58" s="63"/>
      <c r="F58" s="377"/>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9"/>
      <c r="AM58" s="265">
        <f t="shared" si="3"/>
        <v>0</v>
      </c>
    </row>
    <row r="59" spans="4:39" x14ac:dyDescent="0.25">
      <c r="D59" s="376" t="str">
        <f>IF('Loogiset tietojärjestelmäpalv.'!D58="","",'Loogiset tietojärjestelmäpalv.'!D58)</f>
        <v/>
      </c>
      <c r="E59" s="63"/>
      <c r="F59" s="377"/>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9"/>
      <c r="AM59" s="265">
        <f t="shared" si="3"/>
        <v>0</v>
      </c>
    </row>
    <row r="60" spans="4:39" x14ac:dyDescent="0.25">
      <c r="D60" s="376" t="str">
        <f>IF('Loogiset tietojärjestelmäpalv.'!D59="","",'Loogiset tietojärjestelmäpalv.'!D59)</f>
        <v/>
      </c>
      <c r="E60" s="63"/>
      <c r="F60" s="377"/>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9"/>
      <c r="AM60" s="265">
        <f t="shared" si="3"/>
        <v>0</v>
      </c>
    </row>
    <row r="61" spans="4:39" x14ac:dyDescent="0.25">
      <c r="D61" s="376" t="str">
        <f>IF('Loogiset tietojärjestelmäpalv.'!D60="","",'Loogiset tietojärjestelmäpalv.'!D60)</f>
        <v/>
      </c>
      <c r="E61" s="63"/>
      <c r="F61" s="377"/>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9"/>
      <c r="AM61" s="265">
        <f t="shared" si="3"/>
        <v>0</v>
      </c>
    </row>
    <row r="62" spans="4:39" x14ac:dyDescent="0.25">
      <c r="D62" s="376" t="str">
        <f>IF('Loogiset tietojärjestelmäpalv.'!D61="","",'Loogiset tietojärjestelmäpalv.'!D61)</f>
        <v/>
      </c>
      <c r="E62" s="63"/>
      <c r="F62" s="377"/>
      <c r="G62" s="378"/>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AG62" s="378"/>
      <c r="AH62" s="378"/>
      <c r="AI62" s="378"/>
      <c r="AJ62" s="378"/>
      <c r="AK62" s="379"/>
      <c r="AM62" s="265">
        <f t="shared" si="3"/>
        <v>0</v>
      </c>
    </row>
    <row r="63" spans="4:39" x14ac:dyDescent="0.25">
      <c r="D63" s="376" t="str">
        <f>IF('Loogiset tietojärjestelmäpalv.'!D62="","",'Loogiset tietojärjestelmäpalv.'!D62)</f>
        <v/>
      </c>
      <c r="E63" s="63"/>
      <c r="F63" s="377"/>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9"/>
      <c r="AM63" s="265">
        <f t="shared" si="3"/>
        <v>0</v>
      </c>
    </row>
    <row r="64" spans="4:39" x14ac:dyDescent="0.25">
      <c r="D64" s="376" t="str">
        <f>IF('Loogiset tietojärjestelmäpalv.'!D63="","",'Loogiset tietojärjestelmäpalv.'!D63)</f>
        <v/>
      </c>
      <c r="E64" s="63"/>
      <c r="F64" s="377"/>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9"/>
      <c r="AM64" s="265">
        <f t="shared" si="3"/>
        <v>0</v>
      </c>
    </row>
    <row r="65" spans="4:39" x14ac:dyDescent="0.25">
      <c r="D65" s="376" t="str">
        <f>IF('Loogiset tietojärjestelmäpalv.'!D64="","",'Loogiset tietojärjestelmäpalv.'!D64)</f>
        <v/>
      </c>
      <c r="E65" s="63"/>
      <c r="F65" s="377"/>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9"/>
      <c r="AM65" s="265">
        <f t="shared" si="3"/>
        <v>0</v>
      </c>
    </row>
    <row r="66" spans="4:39" x14ac:dyDescent="0.25">
      <c r="D66" s="376" t="str">
        <f>IF('Loogiset tietojärjestelmäpalv.'!D65="","",'Loogiset tietojärjestelmäpalv.'!D65)</f>
        <v/>
      </c>
      <c r="E66" s="63"/>
      <c r="F66" s="377"/>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9"/>
      <c r="AM66" s="265">
        <f t="shared" si="3"/>
        <v>0</v>
      </c>
    </row>
    <row r="67" spans="4:39" x14ac:dyDescent="0.25">
      <c r="D67" s="376" t="str">
        <f>IF('Loogiset tietojärjestelmäpalv.'!D66="","",'Loogiset tietojärjestelmäpalv.'!D66)</f>
        <v/>
      </c>
      <c r="E67" s="63"/>
      <c r="F67" s="377"/>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9"/>
      <c r="AM67" s="265">
        <f t="shared" si="3"/>
        <v>0</v>
      </c>
    </row>
    <row r="68" spans="4:39" x14ac:dyDescent="0.25">
      <c r="D68" s="376" t="str">
        <f>IF('Loogiset tietojärjestelmäpalv.'!D67="","",'Loogiset tietojärjestelmäpalv.'!D67)</f>
        <v/>
      </c>
      <c r="E68" s="63"/>
      <c r="F68" s="377"/>
      <c r="G68" s="378"/>
      <c r="H68" s="378"/>
      <c r="I68" s="378"/>
      <c r="J68" s="378"/>
      <c r="K68" s="378"/>
      <c r="L68" s="378"/>
      <c r="M68" s="378"/>
      <c r="N68" s="378"/>
      <c r="O68" s="378"/>
      <c r="P68" s="378"/>
      <c r="Q68" s="378"/>
      <c r="R68" s="378"/>
      <c r="S68" s="378"/>
      <c r="T68" s="378"/>
      <c r="U68" s="378"/>
      <c r="V68" s="378"/>
      <c r="W68" s="378"/>
      <c r="X68" s="378"/>
      <c r="Y68" s="378"/>
      <c r="Z68" s="378"/>
      <c r="AA68" s="378"/>
      <c r="AB68" s="378"/>
      <c r="AC68" s="378"/>
      <c r="AD68" s="378"/>
      <c r="AE68" s="378"/>
      <c r="AF68" s="378"/>
      <c r="AG68" s="378"/>
      <c r="AH68" s="378"/>
      <c r="AI68" s="378"/>
      <c r="AJ68" s="378"/>
      <c r="AK68" s="379"/>
      <c r="AM68" s="265">
        <f t="shared" si="3"/>
        <v>0</v>
      </c>
    </row>
    <row r="69" spans="4:39" x14ac:dyDescent="0.25">
      <c r="D69" s="376" t="str">
        <f>IF('Loogiset tietojärjestelmäpalv.'!D68="","",'Loogiset tietojärjestelmäpalv.'!D68)</f>
        <v/>
      </c>
      <c r="E69" s="63"/>
      <c r="F69" s="377"/>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K69" s="379"/>
      <c r="AM69" s="265">
        <f t="shared" si="3"/>
        <v>0</v>
      </c>
    </row>
    <row r="70" spans="4:39" x14ac:dyDescent="0.25">
      <c r="D70" s="376" t="str">
        <f>IF('Loogiset tietojärjestelmäpalv.'!D69="","",'Loogiset tietojärjestelmäpalv.'!D69)</f>
        <v/>
      </c>
      <c r="E70" s="63"/>
      <c r="F70" s="377"/>
      <c r="G70" s="378"/>
      <c r="H70" s="378"/>
      <c r="I70" s="378"/>
      <c r="J70" s="378"/>
      <c r="K70" s="378"/>
      <c r="L70" s="378"/>
      <c r="M70" s="378"/>
      <c r="N70" s="378"/>
      <c r="O70" s="378"/>
      <c r="P70" s="378"/>
      <c r="Q70" s="378"/>
      <c r="R70" s="378"/>
      <c r="S70" s="378"/>
      <c r="T70" s="378"/>
      <c r="U70" s="378"/>
      <c r="V70" s="378"/>
      <c r="W70" s="378"/>
      <c r="X70" s="378"/>
      <c r="Y70" s="378"/>
      <c r="Z70" s="378"/>
      <c r="AA70" s="378"/>
      <c r="AB70" s="378"/>
      <c r="AC70" s="378"/>
      <c r="AD70" s="378"/>
      <c r="AE70" s="378"/>
      <c r="AF70" s="378"/>
      <c r="AG70" s="378"/>
      <c r="AH70" s="378"/>
      <c r="AI70" s="378"/>
      <c r="AJ70" s="378"/>
      <c r="AK70" s="379"/>
      <c r="AM70" s="265">
        <f t="shared" si="3"/>
        <v>0</v>
      </c>
    </row>
    <row r="71" spans="4:39" x14ac:dyDescent="0.25">
      <c r="D71" s="376" t="str">
        <f>IF('Loogiset tietojärjestelmäpalv.'!D70="","",'Loogiset tietojärjestelmäpalv.'!D70)</f>
        <v/>
      </c>
      <c r="E71" s="63"/>
      <c r="F71" s="377"/>
      <c r="G71" s="378"/>
      <c r="H71" s="378"/>
      <c r="I71" s="378"/>
      <c r="J71" s="378"/>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379"/>
      <c r="AM71" s="265">
        <f t="shared" ref="AM71:AM100" si="4">IF(B71&lt;&gt;"",1,IF(C71&lt;&gt;"",2,IF(D71&lt;&gt;"",3,0)))</f>
        <v>0</v>
      </c>
    </row>
    <row r="72" spans="4:39" x14ac:dyDescent="0.25">
      <c r="D72" s="376" t="str">
        <f>IF('Loogiset tietojärjestelmäpalv.'!D71="","",'Loogiset tietojärjestelmäpalv.'!D71)</f>
        <v/>
      </c>
      <c r="E72" s="63"/>
      <c r="F72" s="377"/>
      <c r="G72" s="378"/>
      <c r="H72" s="378"/>
      <c r="I72" s="378"/>
      <c r="J72" s="378"/>
      <c r="K72" s="378"/>
      <c r="L72" s="378"/>
      <c r="M72" s="378"/>
      <c r="N72" s="378"/>
      <c r="O72" s="378"/>
      <c r="P72" s="378"/>
      <c r="Q72" s="378"/>
      <c r="R72" s="378"/>
      <c r="S72" s="378"/>
      <c r="T72" s="378"/>
      <c r="U72" s="378"/>
      <c r="V72" s="378"/>
      <c r="W72" s="378"/>
      <c r="X72" s="378"/>
      <c r="Y72" s="378"/>
      <c r="Z72" s="378"/>
      <c r="AA72" s="378"/>
      <c r="AB72" s="378"/>
      <c r="AC72" s="378"/>
      <c r="AD72" s="378"/>
      <c r="AE72" s="378"/>
      <c r="AF72" s="378"/>
      <c r="AG72" s="378"/>
      <c r="AH72" s="378"/>
      <c r="AI72" s="378"/>
      <c r="AJ72" s="378"/>
      <c r="AK72" s="379"/>
      <c r="AM72" s="265">
        <f t="shared" si="4"/>
        <v>0</v>
      </c>
    </row>
    <row r="73" spans="4:39" x14ac:dyDescent="0.25">
      <c r="D73" s="376" t="str">
        <f>IF('Loogiset tietojärjestelmäpalv.'!D72="","",'Loogiset tietojärjestelmäpalv.'!D72)</f>
        <v/>
      </c>
      <c r="E73" s="63"/>
      <c r="F73" s="377"/>
      <c r="G73" s="378"/>
      <c r="H73" s="378"/>
      <c r="I73" s="378"/>
      <c r="J73" s="378"/>
      <c r="K73" s="378"/>
      <c r="L73" s="378"/>
      <c r="M73" s="378"/>
      <c r="N73" s="378"/>
      <c r="O73" s="378"/>
      <c r="P73" s="378"/>
      <c r="Q73" s="378"/>
      <c r="R73" s="378"/>
      <c r="S73" s="378"/>
      <c r="T73" s="378"/>
      <c r="U73" s="378"/>
      <c r="V73" s="378"/>
      <c r="W73" s="378"/>
      <c r="X73" s="378"/>
      <c r="Y73" s="378"/>
      <c r="Z73" s="378"/>
      <c r="AA73" s="378"/>
      <c r="AB73" s="378"/>
      <c r="AC73" s="378"/>
      <c r="AD73" s="378"/>
      <c r="AE73" s="378"/>
      <c r="AF73" s="378"/>
      <c r="AG73" s="378"/>
      <c r="AH73" s="378"/>
      <c r="AI73" s="378"/>
      <c r="AJ73" s="378"/>
      <c r="AK73" s="379"/>
      <c r="AM73" s="265">
        <f t="shared" si="4"/>
        <v>0</v>
      </c>
    </row>
    <row r="74" spans="4:39" x14ac:dyDescent="0.25">
      <c r="D74" s="376" t="str">
        <f>IF('Loogiset tietojärjestelmäpalv.'!D73="","",'Loogiset tietojärjestelmäpalv.'!D73)</f>
        <v/>
      </c>
      <c r="E74" s="63"/>
      <c r="F74" s="377"/>
      <c r="G74" s="378"/>
      <c r="H74" s="378"/>
      <c r="I74" s="378"/>
      <c r="J74" s="378"/>
      <c r="K74" s="378"/>
      <c r="L74" s="378"/>
      <c r="M74" s="378"/>
      <c r="N74" s="378"/>
      <c r="O74" s="378"/>
      <c r="P74" s="378"/>
      <c r="Q74" s="378"/>
      <c r="R74" s="378"/>
      <c r="S74" s="378"/>
      <c r="T74" s="378"/>
      <c r="U74" s="378"/>
      <c r="V74" s="378"/>
      <c r="W74" s="378"/>
      <c r="X74" s="378"/>
      <c r="Y74" s="378"/>
      <c r="Z74" s="378"/>
      <c r="AA74" s="378"/>
      <c r="AB74" s="378"/>
      <c r="AC74" s="378"/>
      <c r="AD74" s="378"/>
      <c r="AE74" s="378"/>
      <c r="AF74" s="378"/>
      <c r="AG74" s="378"/>
      <c r="AH74" s="378"/>
      <c r="AI74" s="378"/>
      <c r="AJ74" s="378"/>
      <c r="AK74" s="379"/>
      <c r="AM74" s="265">
        <f t="shared" si="4"/>
        <v>0</v>
      </c>
    </row>
    <row r="75" spans="4:39" x14ac:dyDescent="0.25">
      <c r="D75" s="376" t="str">
        <f>IF('Loogiset tietojärjestelmäpalv.'!D74="","",'Loogiset tietojärjestelmäpalv.'!D74)</f>
        <v/>
      </c>
      <c r="E75" s="63"/>
      <c r="F75" s="377"/>
      <c r="G75" s="378"/>
      <c r="H75" s="378"/>
      <c r="I75" s="378"/>
      <c r="J75" s="378"/>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379"/>
      <c r="AM75" s="265">
        <f t="shared" si="4"/>
        <v>0</v>
      </c>
    </row>
    <row r="76" spans="4:39" x14ac:dyDescent="0.25">
      <c r="D76" s="376" t="str">
        <f>IF('Loogiset tietojärjestelmäpalv.'!D75="","",'Loogiset tietojärjestelmäpalv.'!D75)</f>
        <v/>
      </c>
      <c r="E76" s="63"/>
      <c r="F76" s="377"/>
      <c r="G76" s="378"/>
      <c r="H76" s="378"/>
      <c r="I76" s="378"/>
      <c r="J76" s="378"/>
      <c r="K76" s="378"/>
      <c r="L76" s="378"/>
      <c r="M76" s="378"/>
      <c r="N76" s="378"/>
      <c r="O76" s="378"/>
      <c r="P76" s="378"/>
      <c r="Q76" s="378"/>
      <c r="R76" s="378"/>
      <c r="S76" s="378"/>
      <c r="T76" s="378"/>
      <c r="U76" s="378"/>
      <c r="V76" s="378"/>
      <c r="W76" s="378"/>
      <c r="X76" s="378"/>
      <c r="Y76" s="378"/>
      <c r="Z76" s="378"/>
      <c r="AA76" s="378"/>
      <c r="AB76" s="378"/>
      <c r="AC76" s="378"/>
      <c r="AD76" s="378"/>
      <c r="AE76" s="378"/>
      <c r="AF76" s="378"/>
      <c r="AG76" s="378"/>
      <c r="AH76" s="378"/>
      <c r="AI76" s="378"/>
      <c r="AJ76" s="378"/>
      <c r="AK76" s="379"/>
      <c r="AM76" s="265">
        <f t="shared" si="4"/>
        <v>0</v>
      </c>
    </row>
    <row r="77" spans="4:39" x14ac:dyDescent="0.25">
      <c r="D77" s="376" t="str">
        <f>IF('Loogiset tietojärjestelmäpalv.'!D76="","",'Loogiset tietojärjestelmäpalv.'!D76)</f>
        <v/>
      </c>
      <c r="E77" s="63"/>
      <c r="F77" s="377"/>
      <c r="G77" s="378"/>
      <c r="H77" s="378"/>
      <c r="I77" s="378"/>
      <c r="J77" s="378"/>
      <c r="K77" s="378"/>
      <c r="L77" s="378"/>
      <c r="M77" s="378"/>
      <c r="N77" s="378"/>
      <c r="O77" s="378"/>
      <c r="P77" s="378"/>
      <c r="Q77" s="378"/>
      <c r="R77" s="378"/>
      <c r="S77" s="378"/>
      <c r="T77" s="378"/>
      <c r="U77" s="378"/>
      <c r="V77" s="378"/>
      <c r="W77" s="378"/>
      <c r="X77" s="378"/>
      <c r="Y77" s="378"/>
      <c r="Z77" s="378"/>
      <c r="AA77" s="378"/>
      <c r="AB77" s="378"/>
      <c r="AC77" s="378"/>
      <c r="AD77" s="378"/>
      <c r="AE77" s="378"/>
      <c r="AF77" s="378"/>
      <c r="AG77" s="378"/>
      <c r="AH77" s="378"/>
      <c r="AI77" s="378"/>
      <c r="AJ77" s="378"/>
      <c r="AK77" s="379"/>
      <c r="AM77" s="265">
        <f t="shared" si="4"/>
        <v>0</v>
      </c>
    </row>
    <row r="78" spans="4:39" x14ac:dyDescent="0.25">
      <c r="D78" s="376" t="str">
        <f>IF('Loogiset tietojärjestelmäpalv.'!D77="","",'Loogiset tietojärjestelmäpalv.'!D77)</f>
        <v/>
      </c>
      <c r="E78" s="63"/>
      <c r="F78" s="377"/>
      <c r="G78" s="378"/>
      <c r="H78" s="378"/>
      <c r="I78" s="378"/>
      <c r="J78" s="378"/>
      <c r="K78" s="378"/>
      <c r="L78" s="378"/>
      <c r="M78" s="378"/>
      <c r="N78" s="378"/>
      <c r="O78" s="378"/>
      <c r="P78" s="378"/>
      <c r="Q78" s="378"/>
      <c r="R78" s="378"/>
      <c r="S78" s="378"/>
      <c r="T78" s="378"/>
      <c r="U78" s="378"/>
      <c r="V78" s="378"/>
      <c r="W78" s="378"/>
      <c r="X78" s="378"/>
      <c r="Y78" s="378"/>
      <c r="Z78" s="378"/>
      <c r="AA78" s="378"/>
      <c r="AB78" s="378"/>
      <c r="AC78" s="378"/>
      <c r="AD78" s="378"/>
      <c r="AE78" s="378"/>
      <c r="AF78" s="378"/>
      <c r="AG78" s="378"/>
      <c r="AH78" s="378"/>
      <c r="AI78" s="378"/>
      <c r="AJ78" s="378"/>
      <c r="AK78" s="379"/>
      <c r="AM78" s="265">
        <f t="shared" si="4"/>
        <v>0</v>
      </c>
    </row>
    <row r="79" spans="4:39" x14ac:dyDescent="0.25">
      <c r="D79" s="376" t="str">
        <f>IF('Loogiset tietojärjestelmäpalv.'!D78="","",'Loogiset tietojärjestelmäpalv.'!D78)</f>
        <v/>
      </c>
      <c r="E79" s="63"/>
      <c r="F79" s="377"/>
      <c r="G79" s="378"/>
      <c r="H79" s="378"/>
      <c r="I79" s="378"/>
      <c r="J79" s="378"/>
      <c r="K79" s="378"/>
      <c r="L79" s="378"/>
      <c r="M79" s="378"/>
      <c r="N79" s="378"/>
      <c r="O79" s="378"/>
      <c r="P79" s="378"/>
      <c r="Q79" s="378"/>
      <c r="R79" s="378"/>
      <c r="S79" s="378"/>
      <c r="T79" s="378"/>
      <c r="U79" s="378"/>
      <c r="V79" s="378"/>
      <c r="W79" s="378"/>
      <c r="X79" s="378"/>
      <c r="Y79" s="378"/>
      <c r="Z79" s="378"/>
      <c r="AA79" s="378"/>
      <c r="AB79" s="378"/>
      <c r="AC79" s="378"/>
      <c r="AD79" s="378"/>
      <c r="AE79" s="378"/>
      <c r="AF79" s="378"/>
      <c r="AG79" s="378"/>
      <c r="AH79" s="378"/>
      <c r="AI79" s="378"/>
      <c r="AJ79" s="378"/>
      <c r="AK79" s="379"/>
      <c r="AM79" s="265">
        <f t="shared" si="4"/>
        <v>0</v>
      </c>
    </row>
    <row r="80" spans="4:39" x14ac:dyDescent="0.25">
      <c r="D80" s="376" t="str">
        <f>IF('Loogiset tietojärjestelmäpalv.'!D79="","",'Loogiset tietojärjestelmäpalv.'!D79)</f>
        <v/>
      </c>
      <c r="E80" s="63"/>
      <c r="F80" s="377"/>
      <c r="G80" s="378"/>
      <c r="H80" s="378"/>
      <c r="I80" s="378"/>
      <c r="J80" s="378"/>
      <c r="K80" s="378"/>
      <c r="L80" s="378"/>
      <c r="M80" s="378"/>
      <c r="N80" s="378"/>
      <c r="O80" s="378"/>
      <c r="P80" s="378"/>
      <c r="Q80" s="378"/>
      <c r="R80" s="378"/>
      <c r="S80" s="378"/>
      <c r="T80" s="378"/>
      <c r="U80" s="378"/>
      <c r="V80" s="378"/>
      <c r="W80" s="378"/>
      <c r="X80" s="378"/>
      <c r="Y80" s="378"/>
      <c r="Z80" s="378"/>
      <c r="AA80" s="378"/>
      <c r="AB80" s="378"/>
      <c r="AC80" s="378"/>
      <c r="AD80" s="378"/>
      <c r="AE80" s="378"/>
      <c r="AF80" s="378"/>
      <c r="AG80" s="378"/>
      <c r="AH80" s="378"/>
      <c r="AI80" s="378"/>
      <c r="AJ80" s="378"/>
      <c r="AK80" s="379"/>
      <c r="AM80" s="265">
        <f t="shared" si="4"/>
        <v>0</v>
      </c>
    </row>
    <row r="81" spans="4:39" x14ac:dyDescent="0.25">
      <c r="D81" s="376" t="str">
        <f>IF('Loogiset tietojärjestelmäpalv.'!D80="","",'Loogiset tietojärjestelmäpalv.'!D80)</f>
        <v/>
      </c>
      <c r="E81" s="63"/>
      <c r="F81" s="377"/>
      <c r="G81" s="378"/>
      <c r="H81" s="378"/>
      <c r="I81" s="378"/>
      <c r="J81" s="378"/>
      <c r="K81" s="378"/>
      <c r="L81" s="378"/>
      <c r="M81" s="378"/>
      <c r="N81" s="378"/>
      <c r="O81" s="378"/>
      <c r="P81" s="378"/>
      <c r="Q81" s="378"/>
      <c r="R81" s="378"/>
      <c r="S81" s="378"/>
      <c r="T81" s="378"/>
      <c r="U81" s="378"/>
      <c r="V81" s="378"/>
      <c r="W81" s="378"/>
      <c r="X81" s="378"/>
      <c r="Y81" s="378"/>
      <c r="Z81" s="378"/>
      <c r="AA81" s="378"/>
      <c r="AB81" s="378"/>
      <c r="AC81" s="378"/>
      <c r="AD81" s="378"/>
      <c r="AE81" s="378"/>
      <c r="AF81" s="378"/>
      <c r="AG81" s="378"/>
      <c r="AH81" s="378"/>
      <c r="AI81" s="378"/>
      <c r="AJ81" s="378"/>
      <c r="AK81" s="379"/>
      <c r="AM81" s="265">
        <f t="shared" si="4"/>
        <v>0</v>
      </c>
    </row>
    <row r="82" spans="4:39" x14ac:dyDescent="0.25">
      <c r="D82" s="376" t="str">
        <f>IF('Loogiset tietojärjestelmäpalv.'!D81="","",'Loogiset tietojärjestelmäpalv.'!D81)</f>
        <v/>
      </c>
      <c r="E82" s="63"/>
      <c r="F82" s="377"/>
      <c r="G82" s="378"/>
      <c r="H82" s="378"/>
      <c r="I82" s="378"/>
      <c r="J82" s="378"/>
      <c r="K82" s="378"/>
      <c r="L82" s="378"/>
      <c r="M82" s="378"/>
      <c r="N82" s="378"/>
      <c r="O82" s="378"/>
      <c r="P82" s="378"/>
      <c r="Q82" s="378"/>
      <c r="R82" s="378"/>
      <c r="S82" s="378"/>
      <c r="T82" s="378"/>
      <c r="U82" s="378"/>
      <c r="V82" s="378"/>
      <c r="W82" s="378"/>
      <c r="X82" s="378"/>
      <c r="Y82" s="378"/>
      <c r="Z82" s="378"/>
      <c r="AA82" s="378"/>
      <c r="AB82" s="378"/>
      <c r="AC82" s="378"/>
      <c r="AD82" s="378"/>
      <c r="AE82" s="378"/>
      <c r="AF82" s="378"/>
      <c r="AG82" s="378"/>
      <c r="AH82" s="378"/>
      <c r="AI82" s="378"/>
      <c r="AJ82" s="378"/>
      <c r="AK82" s="379"/>
      <c r="AM82" s="265">
        <f t="shared" si="4"/>
        <v>0</v>
      </c>
    </row>
    <row r="83" spans="4:39" x14ac:dyDescent="0.25">
      <c r="D83" s="376" t="str">
        <f>IF('Loogiset tietojärjestelmäpalv.'!D82="","",'Loogiset tietojärjestelmäpalv.'!D82)</f>
        <v/>
      </c>
      <c r="E83" s="63"/>
      <c r="F83" s="377"/>
      <c r="G83" s="378"/>
      <c r="H83" s="378"/>
      <c r="I83" s="378"/>
      <c r="J83" s="378"/>
      <c r="K83" s="378"/>
      <c r="L83" s="378"/>
      <c r="M83" s="378"/>
      <c r="N83" s="378"/>
      <c r="O83" s="378"/>
      <c r="P83" s="378"/>
      <c r="Q83" s="378"/>
      <c r="R83" s="378"/>
      <c r="S83" s="378"/>
      <c r="T83" s="378"/>
      <c r="U83" s="378"/>
      <c r="V83" s="378"/>
      <c r="W83" s="378"/>
      <c r="X83" s="378"/>
      <c r="Y83" s="378"/>
      <c r="Z83" s="378"/>
      <c r="AA83" s="378"/>
      <c r="AB83" s="378"/>
      <c r="AC83" s="378"/>
      <c r="AD83" s="378"/>
      <c r="AE83" s="378"/>
      <c r="AF83" s="378"/>
      <c r="AG83" s="378"/>
      <c r="AH83" s="378"/>
      <c r="AI83" s="378"/>
      <c r="AJ83" s="378"/>
      <c r="AK83" s="379"/>
      <c r="AM83" s="265">
        <f t="shared" si="4"/>
        <v>0</v>
      </c>
    </row>
    <row r="84" spans="4:39" x14ac:dyDescent="0.25">
      <c r="D84" s="376" t="str">
        <f>IF('Loogiset tietojärjestelmäpalv.'!D83="","",'Loogiset tietojärjestelmäpalv.'!D83)</f>
        <v/>
      </c>
      <c r="E84" s="63"/>
      <c r="F84" s="377"/>
      <c r="G84" s="378"/>
      <c r="H84" s="378"/>
      <c r="I84" s="378"/>
      <c r="J84" s="378"/>
      <c r="K84" s="378"/>
      <c r="L84" s="378"/>
      <c r="M84" s="378"/>
      <c r="N84" s="378"/>
      <c r="O84" s="378"/>
      <c r="P84" s="378"/>
      <c r="Q84" s="378"/>
      <c r="R84" s="378"/>
      <c r="S84" s="378"/>
      <c r="T84" s="378"/>
      <c r="U84" s="378"/>
      <c r="V84" s="378"/>
      <c r="W84" s="378"/>
      <c r="X84" s="378"/>
      <c r="Y84" s="378"/>
      <c r="Z84" s="378"/>
      <c r="AA84" s="378"/>
      <c r="AB84" s="378"/>
      <c r="AC84" s="378"/>
      <c r="AD84" s="378"/>
      <c r="AE84" s="378"/>
      <c r="AF84" s="378"/>
      <c r="AG84" s="378"/>
      <c r="AH84" s="378"/>
      <c r="AI84" s="378"/>
      <c r="AJ84" s="378"/>
      <c r="AK84" s="379"/>
      <c r="AM84" s="265">
        <f t="shared" si="4"/>
        <v>0</v>
      </c>
    </row>
    <row r="85" spans="4:39" x14ac:dyDescent="0.25">
      <c r="D85" s="376" t="str">
        <f>IF('Loogiset tietojärjestelmäpalv.'!D84="","",'Loogiset tietojärjestelmäpalv.'!D84)</f>
        <v/>
      </c>
      <c r="E85" s="63"/>
      <c r="F85" s="377"/>
      <c r="G85" s="378"/>
      <c r="H85" s="378"/>
      <c r="I85" s="378"/>
      <c r="J85" s="378"/>
      <c r="K85" s="378"/>
      <c r="L85" s="378"/>
      <c r="M85" s="378"/>
      <c r="N85" s="378"/>
      <c r="O85" s="378"/>
      <c r="P85" s="378"/>
      <c r="Q85" s="378"/>
      <c r="R85" s="378"/>
      <c r="S85" s="378"/>
      <c r="T85" s="378"/>
      <c r="U85" s="378"/>
      <c r="V85" s="378"/>
      <c r="W85" s="378"/>
      <c r="X85" s="378"/>
      <c r="Y85" s="378"/>
      <c r="Z85" s="378"/>
      <c r="AA85" s="378"/>
      <c r="AB85" s="378"/>
      <c r="AC85" s="378"/>
      <c r="AD85" s="378"/>
      <c r="AE85" s="378"/>
      <c r="AF85" s="378"/>
      <c r="AG85" s="378"/>
      <c r="AH85" s="378"/>
      <c r="AI85" s="378"/>
      <c r="AJ85" s="378"/>
      <c r="AK85" s="379"/>
      <c r="AM85" s="265">
        <f t="shared" si="4"/>
        <v>0</v>
      </c>
    </row>
    <row r="86" spans="4:39" x14ac:dyDescent="0.25">
      <c r="D86" s="376" t="str">
        <f>IF('Loogiset tietojärjestelmäpalv.'!D85="","",'Loogiset tietojärjestelmäpalv.'!D85)</f>
        <v/>
      </c>
      <c r="E86" s="63"/>
      <c r="F86" s="377"/>
      <c r="G86" s="378"/>
      <c r="H86" s="378"/>
      <c r="I86" s="378"/>
      <c r="J86" s="378"/>
      <c r="K86" s="378"/>
      <c r="L86" s="378"/>
      <c r="M86" s="378"/>
      <c r="N86" s="378"/>
      <c r="O86" s="378"/>
      <c r="P86" s="378"/>
      <c r="Q86" s="378"/>
      <c r="R86" s="378"/>
      <c r="S86" s="378"/>
      <c r="T86" s="378"/>
      <c r="U86" s="378"/>
      <c r="V86" s="378"/>
      <c r="W86" s="378"/>
      <c r="X86" s="378"/>
      <c r="Y86" s="378"/>
      <c r="Z86" s="378"/>
      <c r="AA86" s="378"/>
      <c r="AB86" s="378"/>
      <c r="AC86" s="378"/>
      <c r="AD86" s="378"/>
      <c r="AE86" s="378"/>
      <c r="AF86" s="378"/>
      <c r="AG86" s="378"/>
      <c r="AH86" s="378"/>
      <c r="AI86" s="378"/>
      <c r="AJ86" s="378"/>
      <c r="AK86" s="379"/>
      <c r="AM86" s="265">
        <f t="shared" si="4"/>
        <v>0</v>
      </c>
    </row>
    <row r="87" spans="4:39" x14ac:dyDescent="0.25">
      <c r="D87" s="376" t="str">
        <f>IF('Loogiset tietojärjestelmäpalv.'!D86="","",'Loogiset tietojärjestelmäpalv.'!D86)</f>
        <v/>
      </c>
      <c r="E87" s="63"/>
      <c r="F87" s="377"/>
      <c r="G87" s="378"/>
      <c r="H87" s="378"/>
      <c r="I87" s="378"/>
      <c r="J87" s="378"/>
      <c r="K87" s="378"/>
      <c r="L87" s="378"/>
      <c r="M87" s="378"/>
      <c r="N87" s="378"/>
      <c r="O87" s="378"/>
      <c r="P87" s="378"/>
      <c r="Q87" s="378"/>
      <c r="R87" s="378"/>
      <c r="S87" s="378"/>
      <c r="T87" s="378"/>
      <c r="U87" s="378"/>
      <c r="V87" s="378"/>
      <c r="W87" s="378"/>
      <c r="X87" s="378"/>
      <c r="Y87" s="378"/>
      <c r="Z87" s="378"/>
      <c r="AA87" s="378"/>
      <c r="AB87" s="378"/>
      <c r="AC87" s="378"/>
      <c r="AD87" s="378"/>
      <c r="AE87" s="378"/>
      <c r="AF87" s="378"/>
      <c r="AG87" s="378"/>
      <c r="AH87" s="378"/>
      <c r="AI87" s="378"/>
      <c r="AJ87" s="378"/>
      <c r="AK87" s="379"/>
      <c r="AM87" s="265">
        <f t="shared" si="4"/>
        <v>0</v>
      </c>
    </row>
    <row r="88" spans="4:39" x14ac:dyDescent="0.25">
      <c r="D88" s="376" t="str">
        <f>IF('Loogiset tietojärjestelmäpalv.'!D87="","",'Loogiset tietojärjestelmäpalv.'!D87)</f>
        <v/>
      </c>
      <c r="E88" s="63"/>
      <c r="F88" s="377"/>
      <c r="G88" s="378"/>
      <c r="H88" s="378"/>
      <c r="I88" s="378"/>
      <c r="J88" s="378"/>
      <c r="K88" s="378"/>
      <c r="L88" s="378"/>
      <c r="M88" s="378"/>
      <c r="N88" s="378"/>
      <c r="O88" s="378"/>
      <c r="P88" s="378"/>
      <c r="Q88" s="378"/>
      <c r="R88" s="378"/>
      <c r="S88" s="378"/>
      <c r="T88" s="378"/>
      <c r="U88" s="378"/>
      <c r="V88" s="378"/>
      <c r="W88" s="378"/>
      <c r="X88" s="378"/>
      <c r="Y88" s="378"/>
      <c r="Z88" s="378"/>
      <c r="AA88" s="378"/>
      <c r="AB88" s="378"/>
      <c r="AC88" s="378"/>
      <c r="AD88" s="378"/>
      <c r="AE88" s="378"/>
      <c r="AF88" s="378"/>
      <c r="AG88" s="378"/>
      <c r="AH88" s="378"/>
      <c r="AI88" s="378"/>
      <c r="AJ88" s="378"/>
      <c r="AK88" s="379"/>
      <c r="AM88" s="265">
        <f t="shared" si="4"/>
        <v>0</v>
      </c>
    </row>
    <row r="89" spans="4:39" x14ac:dyDescent="0.25">
      <c r="D89" s="376" t="str">
        <f>IF('Loogiset tietojärjestelmäpalv.'!D88="","",'Loogiset tietojärjestelmäpalv.'!D88)</f>
        <v/>
      </c>
      <c r="E89" s="63"/>
      <c r="F89" s="377"/>
      <c r="G89" s="378"/>
      <c r="H89" s="378"/>
      <c r="I89" s="378"/>
      <c r="J89" s="378"/>
      <c r="K89" s="378"/>
      <c r="L89" s="378"/>
      <c r="M89" s="378"/>
      <c r="N89" s="378"/>
      <c r="O89" s="378"/>
      <c r="P89" s="378"/>
      <c r="Q89" s="378"/>
      <c r="R89" s="378"/>
      <c r="S89" s="378"/>
      <c r="T89" s="378"/>
      <c r="U89" s="378"/>
      <c r="V89" s="378"/>
      <c r="W89" s="378"/>
      <c r="X89" s="378"/>
      <c r="Y89" s="378"/>
      <c r="Z89" s="378"/>
      <c r="AA89" s="378"/>
      <c r="AB89" s="378"/>
      <c r="AC89" s="378"/>
      <c r="AD89" s="378"/>
      <c r="AE89" s="378"/>
      <c r="AF89" s="378"/>
      <c r="AG89" s="378"/>
      <c r="AH89" s="378"/>
      <c r="AI89" s="378"/>
      <c r="AJ89" s="378"/>
      <c r="AK89" s="379"/>
      <c r="AM89" s="265">
        <f t="shared" si="4"/>
        <v>0</v>
      </c>
    </row>
    <row r="90" spans="4:39" x14ac:dyDescent="0.25">
      <c r="D90" s="376" t="str">
        <f>IF('Loogiset tietojärjestelmäpalv.'!D89="","",'Loogiset tietojärjestelmäpalv.'!D89)</f>
        <v/>
      </c>
      <c r="E90" s="63"/>
      <c r="F90" s="377"/>
      <c r="G90" s="378"/>
      <c r="H90" s="378"/>
      <c r="I90" s="378"/>
      <c r="J90" s="378"/>
      <c r="K90" s="378"/>
      <c r="L90" s="378"/>
      <c r="M90" s="378"/>
      <c r="N90" s="378"/>
      <c r="O90" s="378"/>
      <c r="P90" s="378"/>
      <c r="Q90" s="378"/>
      <c r="R90" s="378"/>
      <c r="S90" s="378"/>
      <c r="T90" s="378"/>
      <c r="U90" s="378"/>
      <c r="V90" s="378"/>
      <c r="W90" s="378"/>
      <c r="X90" s="378"/>
      <c r="Y90" s="378"/>
      <c r="Z90" s="378"/>
      <c r="AA90" s="378"/>
      <c r="AB90" s="378"/>
      <c r="AC90" s="378"/>
      <c r="AD90" s="378"/>
      <c r="AE90" s="378"/>
      <c r="AF90" s="378"/>
      <c r="AG90" s="378"/>
      <c r="AH90" s="378"/>
      <c r="AI90" s="378"/>
      <c r="AJ90" s="378"/>
      <c r="AK90" s="379"/>
      <c r="AM90" s="265">
        <f t="shared" si="4"/>
        <v>0</v>
      </c>
    </row>
    <row r="91" spans="4:39" x14ac:dyDescent="0.25">
      <c r="D91" s="376" t="str">
        <f>IF('Loogiset tietojärjestelmäpalv.'!D90="","",'Loogiset tietojärjestelmäpalv.'!D90)</f>
        <v/>
      </c>
      <c r="E91" s="63"/>
      <c r="F91" s="377"/>
      <c r="G91" s="378"/>
      <c r="H91" s="378"/>
      <c r="I91" s="378"/>
      <c r="J91" s="378"/>
      <c r="K91" s="378"/>
      <c r="L91" s="378"/>
      <c r="M91" s="378"/>
      <c r="N91" s="378"/>
      <c r="O91" s="378"/>
      <c r="P91" s="378"/>
      <c r="Q91" s="378"/>
      <c r="R91" s="378"/>
      <c r="S91" s="378"/>
      <c r="T91" s="378"/>
      <c r="U91" s="378"/>
      <c r="V91" s="378"/>
      <c r="W91" s="378"/>
      <c r="X91" s="378"/>
      <c r="Y91" s="378"/>
      <c r="Z91" s="378"/>
      <c r="AA91" s="378"/>
      <c r="AB91" s="378"/>
      <c r="AC91" s="378"/>
      <c r="AD91" s="378"/>
      <c r="AE91" s="378"/>
      <c r="AF91" s="378"/>
      <c r="AG91" s="378"/>
      <c r="AH91" s="378"/>
      <c r="AI91" s="378"/>
      <c r="AJ91" s="378"/>
      <c r="AK91" s="379"/>
      <c r="AM91" s="265">
        <f t="shared" si="4"/>
        <v>0</v>
      </c>
    </row>
    <row r="92" spans="4:39" x14ac:dyDescent="0.25">
      <c r="D92" s="376" t="str">
        <f>IF('Loogiset tietojärjestelmäpalv.'!D91="","",'Loogiset tietojärjestelmäpalv.'!D91)</f>
        <v/>
      </c>
      <c r="E92" s="63"/>
      <c r="F92" s="377"/>
      <c r="G92" s="378"/>
      <c r="H92" s="378"/>
      <c r="I92" s="378"/>
      <c r="J92" s="378"/>
      <c r="K92" s="378"/>
      <c r="L92" s="378"/>
      <c r="M92" s="378"/>
      <c r="N92" s="378"/>
      <c r="O92" s="378"/>
      <c r="P92" s="378"/>
      <c r="Q92" s="378"/>
      <c r="R92" s="378"/>
      <c r="S92" s="378"/>
      <c r="T92" s="378"/>
      <c r="U92" s="378"/>
      <c r="V92" s="378"/>
      <c r="W92" s="378"/>
      <c r="X92" s="378"/>
      <c r="Y92" s="378"/>
      <c r="Z92" s="378"/>
      <c r="AA92" s="378"/>
      <c r="AB92" s="378"/>
      <c r="AC92" s="378"/>
      <c r="AD92" s="378"/>
      <c r="AE92" s="378"/>
      <c r="AF92" s="378"/>
      <c r="AG92" s="378"/>
      <c r="AH92" s="378"/>
      <c r="AI92" s="378"/>
      <c r="AJ92" s="378"/>
      <c r="AK92" s="379"/>
      <c r="AM92" s="265">
        <f t="shared" si="4"/>
        <v>0</v>
      </c>
    </row>
    <row r="93" spans="4:39" x14ac:dyDescent="0.25">
      <c r="D93" s="376" t="str">
        <f>IF('Loogiset tietojärjestelmäpalv.'!D92="","",'Loogiset tietojärjestelmäpalv.'!D92)</f>
        <v/>
      </c>
      <c r="E93" s="63"/>
      <c r="F93" s="377"/>
      <c r="G93" s="378"/>
      <c r="H93" s="378"/>
      <c r="I93" s="378"/>
      <c r="J93" s="378"/>
      <c r="K93" s="378"/>
      <c r="L93" s="378"/>
      <c r="M93" s="378"/>
      <c r="N93" s="378"/>
      <c r="O93" s="378"/>
      <c r="P93" s="378"/>
      <c r="Q93" s="378"/>
      <c r="R93" s="378"/>
      <c r="S93" s="378"/>
      <c r="T93" s="378"/>
      <c r="U93" s="378"/>
      <c r="V93" s="378"/>
      <c r="W93" s="378"/>
      <c r="X93" s="378"/>
      <c r="Y93" s="378"/>
      <c r="Z93" s="378"/>
      <c r="AA93" s="378"/>
      <c r="AB93" s="378"/>
      <c r="AC93" s="378"/>
      <c r="AD93" s="378"/>
      <c r="AE93" s="378"/>
      <c r="AF93" s="378"/>
      <c r="AG93" s="378"/>
      <c r="AH93" s="378"/>
      <c r="AI93" s="378"/>
      <c r="AJ93" s="378"/>
      <c r="AK93" s="379"/>
      <c r="AM93" s="265">
        <f t="shared" si="4"/>
        <v>0</v>
      </c>
    </row>
    <row r="94" spans="4:39" x14ac:dyDescent="0.25">
      <c r="D94" s="376" t="str">
        <f>IF('Loogiset tietojärjestelmäpalv.'!D93="","",'Loogiset tietojärjestelmäpalv.'!D93)</f>
        <v/>
      </c>
      <c r="E94" s="63"/>
      <c r="F94" s="377"/>
      <c r="G94" s="378"/>
      <c r="H94" s="378"/>
      <c r="I94" s="378"/>
      <c r="J94" s="378"/>
      <c r="K94" s="378"/>
      <c r="L94" s="378"/>
      <c r="M94" s="378"/>
      <c r="N94" s="378"/>
      <c r="O94" s="378"/>
      <c r="P94" s="378"/>
      <c r="Q94" s="378"/>
      <c r="R94" s="378"/>
      <c r="S94" s="378"/>
      <c r="T94" s="378"/>
      <c r="U94" s="378"/>
      <c r="V94" s="378"/>
      <c r="W94" s="378"/>
      <c r="X94" s="378"/>
      <c r="Y94" s="378"/>
      <c r="Z94" s="378"/>
      <c r="AA94" s="378"/>
      <c r="AB94" s="378"/>
      <c r="AC94" s="378"/>
      <c r="AD94" s="378"/>
      <c r="AE94" s="378"/>
      <c r="AF94" s="378"/>
      <c r="AG94" s="378"/>
      <c r="AH94" s="378"/>
      <c r="AI94" s="378"/>
      <c r="AJ94" s="378"/>
      <c r="AK94" s="379"/>
      <c r="AM94" s="265">
        <f t="shared" si="4"/>
        <v>0</v>
      </c>
    </row>
    <row r="95" spans="4:39" x14ac:dyDescent="0.25">
      <c r="D95" s="376" t="str">
        <f>IF('Loogiset tietojärjestelmäpalv.'!D94="","",'Loogiset tietojärjestelmäpalv.'!D94)</f>
        <v/>
      </c>
      <c r="E95" s="63"/>
      <c r="F95" s="377"/>
      <c r="G95" s="378"/>
      <c r="H95" s="378"/>
      <c r="I95" s="378"/>
      <c r="J95" s="378"/>
      <c r="K95" s="378"/>
      <c r="L95" s="378"/>
      <c r="M95" s="378"/>
      <c r="N95" s="378"/>
      <c r="O95" s="378"/>
      <c r="P95" s="378"/>
      <c r="Q95" s="378"/>
      <c r="R95" s="378"/>
      <c r="S95" s="378"/>
      <c r="T95" s="378"/>
      <c r="U95" s="378"/>
      <c r="V95" s="378"/>
      <c r="W95" s="378"/>
      <c r="X95" s="378"/>
      <c r="Y95" s="378"/>
      <c r="Z95" s="378"/>
      <c r="AA95" s="378"/>
      <c r="AB95" s="378"/>
      <c r="AC95" s="378"/>
      <c r="AD95" s="378"/>
      <c r="AE95" s="378"/>
      <c r="AF95" s="378"/>
      <c r="AG95" s="378"/>
      <c r="AH95" s="378"/>
      <c r="AI95" s="378"/>
      <c r="AJ95" s="378"/>
      <c r="AK95" s="379"/>
      <c r="AM95" s="265">
        <f t="shared" si="4"/>
        <v>0</v>
      </c>
    </row>
    <row r="96" spans="4:39" x14ac:dyDescent="0.25">
      <c r="D96" s="376" t="str">
        <f>IF('Loogiset tietojärjestelmäpalv.'!D95="","",'Loogiset tietojärjestelmäpalv.'!D95)</f>
        <v/>
      </c>
      <c r="E96" s="63"/>
      <c r="F96" s="377"/>
      <c r="G96" s="378"/>
      <c r="H96" s="378"/>
      <c r="I96" s="378"/>
      <c r="J96" s="378"/>
      <c r="K96" s="378"/>
      <c r="L96" s="378"/>
      <c r="M96" s="378"/>
      <c r="N96" s="378"/>
      <c r="O96" s="378"/>
      <c r="P96" s="378"/>
      <c r="Q96" s="378"/>
      <c r="R96" s="378"/>
      <c r="S96" s="378"/>
      <c r="T96" s="378"/>
      <c r="U96" s="378"/>
      <c r="V96" s="378"/>
      <c r="W96" s="378"/>
      <c r="X96" s="378"/>
      <c r="Y96" s="378"/>
      <c r="Z96" s="378"/>
      <c r="AA96" s="378"/>
      <c r="AB96" s="378"/>
      <c r="AC96" s="378"/>
      <c r="AD96" s="378"/>
      <c r="AE96" s="378"/>
      <c r="AF96" s="378"/>
      <c r="AG96" s="378"/>
      <c r="AH96" s="378"/>
      <c r="AI96" s="378"/>
      <c r="AJ96" s="378"/>
      <c r="AK96" s="379"/>
      <c r="AM96" s="265">
        <f t="shared" si="4"/>
        <v>0</v>
      </c>
    </row>
    <row r="97" spans="4:39" x14ac:dyDescent="0.25">
      <c r="D97" s="376" t="str">
        <f>IF('Loogiset tietojärjestelmäpalv.'!D96="","",'Loogiset tietojärjestelmäpalv.'!D96)</f>
        <v/>
      </c>
      <c r="E97" s="63"/>
      <c r="F97" s="377"/>
      <c r="G97" s="378"/>
      <c r="H97" s="378"/>
      <c r="I97" s="378"/>
      <c r="J97" s="378"/>
      <c r="K97" s="378"/>
      <c r="L97" s="378"/>
      <c r="M97" s="378"/>
      <c r="N97" s="378"/>
      <c r="O97" s="378"/>
      <c r="P97" s="378"/>
      <c r="Q97" s="378"/>
      <c r="R97" s="378"/>
      <c r="S97" s="378"/>
      <c r="T97" s="378"/>
      <c r="U97" s="378"/>
      <c r="V97" s="378"/>
      <c r="W97" s="378"/>
      <c r="X97" s="378"/>
      <c r="Y97" s="378"/>
      <c r="Z97" s="378"/>
      <c r="AA97" s="378"/>
      <c r="AB97" s="378"/>
      <c r="AC97" s="378"/>
      <c r="AD97" s="378"/>
      <c r="AE97" s="378"/>
      <c r="AF97" s="378"/>
      <c r="AG97" s="378"/>
      <c r="AH97" s="378"/>
      <c r="AI97" s="378"/>
      <c r="AJ97" s="378"/>
      <c r="AK97" s="379"/>
      <c r="AM97" s="265">
        <f t="shared" si="4"/>
        <v>0</v>
      </c>
    </row>
    <row r="98" spans="4:39" x14ac:dyDescent="0.25">
      <c r="D98" s="376" t="str">
        <f>IF('Loogiset tietojärjestelmäpalv.'!D97="","",'Loogiset tietojärjestelmäpalv.'!D97)</f>
        <v/>
      </c>
      <c r="E98" s="63"/>
      <c r="F98" s="377"/>
      <c r="G98" s="378"/>
      <c r="H98" s="378"/>
      <c r="I98" s="378"/>
      <c r="J98" s="378"/>
      <c r="K98" s="378"/>
      <c r="L98" s="378"/>
      <c r="M98" s="378"/>
      <c r="N98" s="378"/>
      <c r="O98" s="378"/>
      <c r="P98" s="378"/>
      <c r="Q98" s="378"/>
      <c r="R98" s="378"/>
      <c r="S98" s="378"/>
      <c r="T98" s="378"/>
      <c r="U98" s="378"/>
      <c r="V98" s="378"/>
      <c r="W98" s="378"/>
      <c r="X98" s="378"/>
      <c r="Y98" s="378"/>
      <c r="Z98" s="378"/>
      <c r="AA98" s="378"/>
      <c r="AB98" s="378"/>
      <c r="AC98" s="378"/>
      <c r="AD98" s="378"/>
      <c r="AE98" s="378"/>
      <c r="AF98" s="378"/>
      <c r="AG98" s="378"/>
      <c r="AH98" s="378"/>
      <c r="AI98" s="378"/>
      <c r="AJ98" s="378"/>
      <c r="AK98" s="379"/>
      <c r="AM98" s="265">
        <f t="shared" si="4"/>
        <v>0</v>
      </c>
    </row>
    <row r="99" spans="4:39" x14ac:dyDescent="0.25">
      <c r="D99" s="376" t="str">
        <f>IF('Loogiset tietojärjestelmäpalv.'!D98="","",'Loogiset tietojärjestelmäpalv.'!D98)</f>
        <v/>
      </c>
      <c r="E99" s="63"/>
      <c r="F99" s="377"/>
      <c r="G99" s="378"/>
      <c r="H99" s="378"/>
      <c r="I99" s="378"/>
      <c r="J99" s="378"/>
      <c r="K99" s="378"/>
      <c r="L99" s="378"/>
      <c r="M99" s="378"/>
      <c r="N99" s="378"/>
      <c r="O99" s="378"/>
      <c r="P99" s="378"/>
      <c r="Q99" s="378"/>
      <c r="R99" s="378"/>
      <c r="S99" s="378"/>
      <c r="T99" s="378"/>
      <c r="U99" s="378"/>
      <c r="V99" s="378"/>
      <c r="W99" s="378"/>
      <c r="X99" s="378"/>
      <c r="Y99" s="378"/>
      <c r="Z99" s="378"/>
      <c r="AA99" s="378"/>
      <c r="AB99" s="378"/>
      <c r="AC99" s="378"/>
      <c r="AD99" s="378"/>
      <c r="AE99" s="378"/>
      <c r="AF99" s="378"/>
      <c r="AG99" s="378"/>
      <c r="AH99" s="378"/>
      <c r="AI99" s="378"/>
      <c r="AJ99" s="378"/>
      <c r="AK99" s="379"/>
      <c r="AM99" s="265">
        <f t="shared" si="4"/>
        <v>0</v>
      </c>
    </row>
    <row r="100" spans="4:39" x14ac:dyDescent="0.25">
      <c r="D100" s="376" t="str">
        <f>IF('Loogiset tietojärjestelmäpalv.'!D99="","",'Loogiset tietojärjestelmäpalv.'!D99)</f>
        <v/>
      </c>
      <c r="E100" s="63"/>
      <c r="F100" s="377"/>
      <c r="G100" s="378"/>
      <c r="H100" s="378"/>
      <c r="I100" s="378"/>
      <c r="J100" s="378"/>
      <c r="K100" s="378"/>
      <c r="L100" s="378"/>
      <c r="M100" s="378"/>
      <c r="N100" s="378"/>
      <c r="O100" s="378"/>
      <c r="P100" s="378"/>
      <c r="Q100" s="378"/>
      <c r="R100" s="378"/>
      <c r="S100" s="378"/>
      <c r="T100" s="378"/>
      <c r="U100" s="378"/>
      <c r="V100" s="378"/>
      <c r="W100" s="378"/>
      <c r="X100" s="378"/>
      <c r="Y100" s="378"/>
      <c r="Z100" s="378"/>
      <c r="AA100" s="378"/>
      <c r="AB100" s="378"/>
      <c r="AC100" s="378"/>
      <c r="AD100" s="378"/>
      <c r="AE100" s="378"/>
      <c r="AF100" s="378"/>
      <c r="AG100" s="378"/>
      <c r="AH100" s="378"/>
      <c r="AI100" s="378"/>
      <c r="AJ100" s="378"/>
      <c r="AK100" s="379"/>
      <c r="AM100" s="265">
        <f t="shared" si="4"/>
        <v>0</v>
      </c>
    </row>
    <row r="101" spans="4:39" ht="13.8" thickBot="1" x14ac:dyDescent="0.3">
      <c r="D101" s="384" t="str">
        <f>IF('Loogiset tietojärjestelmäpalv.'!D100="","",'Loogiset tietojärjestelmäpalv.'!D100)</f>
        <v/>
      </c>
      <c r="E101" s="64"/>
      <c r="F101" s="381"/>
      <c r="G101" s="382"/>
      <c r="H101" s="382"/>
      <c r="I101" s="382"/>
      <c r="J101" s="382"/>
      <c r="K101" s="382"/>
      <c r="L101" s="382"/>
      <c r="M101" s="382"/>
      <c r="N101" s="382"/>
      <c r="O101" s="382"/>
      <c r="P101" s="382"/>
      <c r="Q101" s="382"/>
      <c r="R101" s="382"/>
      <c r="S101" s="382"/>
      <c r="T101" s="382"/>
      <c r="U101" s="382"/>
      <c r="V101" s="382"/>
      <c r="W101" s="382"/>
      <c r="X101" s="382"/>
      <c r="Y101" s="382"/>
      <c r="Z101" s="382"/>
      <c r="AA101" s="382"/>
      <c r="AB101" s="382"/>
      <c r="AC101" s="382"/>
      <c r="AD101" s="382"/>
      <c r="AE101" s="382"/>
      <c r="AF101" s="382"/>
      <c r="AG101" s="382"/>
      <c r="AH101" s="382"/>
      <c r="AI101" s="382"/>
      <c r="AJ101" s="382"/>
      <c r="AK101" s="383"/>
      <c r="AM101" s="163"/>
    </row>
  </sheetData>
  <phoneticPr fontId="17" type="noConversion"/>
  <conditionalFormatting sqref="B7:D28 D10:D101">
    <cfRule type="expression" dxfId="86" priority="3" stopIfTrue="1">
      <formula>AND($AM7=1)</formula>
    </cfRule>
    <cfRule type="expression" dxfId="85" priority="4" stopIfTrue="1">
      <formula>AND($AM7=2)</formula>
    </cfRule>
  </conditionalFormatting>
  <conditionalFormatting sqref="B7:D101">
    <cfRule type="expression" dxfId="84" priority="12" stopIfTrue="1">
      <formula>AND($AM7=1)</formula>
    </cfRule>
    <cfRule type="expression" dxfId="83" priority="13" stopIfTrue="1">
      <formula>AND($AM7=2)</formula>
    </cfRule>
  </conditionalFormatting>
  <conditionalFormatting sqref="E102:E103">
    <cfRule type="expression" dxfId="82" priority="7" stopIfTrue="1">
      <formula>COUNTIF(F102:U102,"M")&gt;1</formula>
    </cfRule>
  </conditionalFormatting>
  <conditionalFormatting sqref="E102:AK103">
    <cfRule type="expression" dxfId="81" priority="5" stopIfTrue="1">
      <formula>TYPE&lt;&gt;PREV_TYPE</formula>
    </cfRule>
    <cfRule type="expression" dxfId="80" priority="6" stopIfTrue="1">
      <formula>MAIN_GROUP&lt;&gt;PREV_MAIN_GROUP</formula>
    </cfRule>
  </conditionalFormatting>
  <conditionalFormatting sqref="F4:AK4">
    <cfRule type="expression" dxfId="79" priority="1" stopIfTrue="1">
      <formula>MOD(COLUMN(),2)=0</formula>
    </cfRule>
  </conditionalFormatting>
  <conditionalFormatting sqref="F6:AK101">
    <cfRule type="expression" dxfId="78" priority="11" stopIfTrue="1">
      <formula>MOD(COLUMN(),2)=0</formula>
    </cfRule>
  </conditionalFormatting>
  <conditionalFormatting sqref="F102:AK103">
    <cfRule type="cellIs" dxfId="77" priority="10" stopIfTrue="1" operator="equal">
      <formula>"M"</formula>
    </cfRule>
  </conditionalFormatting>
  <hyperlinks>
    <hyperlink ref="A1" location="Pääsivu!A1" display="⌂" xr:uid="{00000000-0004-0000-1600-000000000000}"/>
  </hyperlinks>
  <pageMargins left="0.36" right="0.75" top="0.4" bottom="0.3" header="0.27" footer="0.24"/>
  <pageSetup paperSize="9" scale="85" orientation="landscape" verticalDpi="0" r:id="rId1"/>
  <headerFooter alignWithMargins="0"/>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2C1CA4"/>
    <outlinePr summaryBelow="0" summaryRight="0"/>
  </sheetPr>
  <dimension ref="A1:H50"/>
  <sheetViews>
    <sheetView zoomScaleNormal="100" workbookViewId="0">
      <pane ySplit="5" topLeftCell="A6" activePane="bottomLeft" state="frozen"/>
      <selection activeCell="E30" sqref="E30"/>
      <selection pane="bottomLeft" activeCell="C7" sqref="C7"/>
    </sheetView>
  </sheetViews>
  <sheetFormatPr defaultRowHeight="13.2" outlineLevelCol="1" x14ac:dyDescent="0.25"/>
  <cols>
    <col min="1" max="1" width="3" customWidth="1"/>
    <col min="2" max="2" width="2.6640625" customWidth="1"/>
    <col min="3" max="3" width="30.33203125" customWidth="1"/>
    <col min="4" max="4" width="54.6640625" customWidth="1" collapsed="1"/>
    <col min="5" max="5" width="16.109375" hidden="1" customWidth="1" outlineLevel="1"/>
    <col min="6" max="7" width="32.5546875" hidden="1" customWidth="1" outlineLevel="1"/>
    <col min="8" max="8" width="30.33203125" hidden="1" customWidth="1" outlineLevel="1"/>
  </cols>
  <sheetData>
    <row r="1" spans="1:8" s="99" customFormat="1" ht="22.8" x14ac:dyDescent="0.4">
      <c r="A1" s="330" t="s">
        <v>60</v>
      </c>
      <c r="B1" s="280" t="s">
        <v>320</v>
      </c>
    </row>
    <row r="2" spans="1:8" x14ac:dyDescent="0.25">
      <c r="D2" s="264" t="str">
        <f>Pääsivu!D7</f>
        <v>1.1.202X</v>
      </c>
    </row>
    <row r="3" spans="1:8" ht="13.8" x14ac:dyDescent="0.25">
      <c r="B3" s="257" t="str">
        <f>CONCATENATE("Versio ",Pääsivu!D6)</f>
        <v>Versio 0.1</v>
      </c>
      <c r="D3" s="196" t="s">
        <v>96</v>
      </c>
      <c r="E3" s="193" t="s">
        <v>70</v>
      </c>
      <c r="F3" s="194"/>
      <c r="G3" s="194"/>
      <c r="H3" s="195"/>
    </row>
    <row r="4" spans="1:8" ht="13.8" thickBot="1" x14ac:dyDescent="0.3"/>
    <row r="5" spans="1:8" ht="26.25" customHeight="1" thickBot="1" x14ac:dyDescent="0.3">
      <c r="B5" s="442" t="s">
        <v>321</v>
      </c>
      <c r="C5" s="443"/>
      <c r="D5" s="355" t="s">
        <v>100</v>
      </c>
      <c r="E5" s="247" t="s">
        <v>322</v>
      </c>
      <c r="F5" s="249" t="s">
        <v>323</v>
      </c>
      <c r="G5" s="249" t="s">
        <v>324</v>
      </c>
      <c r="H5" s="249" t="s">
        <v>78</v>
      </c>
    </row>
    <row r="6" spans="1:8" ht="13.8" x14ac:dyDescent="0.25">
      <c r="B6" s="31" t="s">
        <v>325</v>
      </c>
      <c r="C6" s="32"/>
      <c r="D6" s="35"/>
      <c r="E6" s="232"/>
      <c r="F6" s="34"/>
      <c r="G6" s="34"/>
      <c r="H6" s="35"/>
    </row>
    <row r="7" spans="1:8" ht="13.8" x14ac:dyDescent="0.25">
      <c r="B7" s="29"/>
      <c r="C7" s="30" t="s">
        <v>326</v>
      </c>
      <c r="D7" s="261"/>
      <c r="E7" s="283"/>
      <c r="F7" s="260"/>
      <c r="G7" s="260"/>
      <c r="H7" s="261"/>
    </row>
    <row r="17" spans="2:2" ht="13.8" x14ac:dyDescent="0.25">
      <c r="B17" s="36" t="s">
        <v>327</v>
      </c>
    </row>
    <row r="18" spans="2:2" x14ac:dyDescent="0.25">
      <c r="B18" s="29"/>
    </row>
    <row r="19" spans="2:2" x14ac:dyDescent="0.25">
      <c r="B19" s="29"/>
    </row>
    <row r="20" spans="2:2" x14ac:dyDescent="0.25">
      <c r="B20" s="29"/>
    </row>
    <row r="21" spans="2:2" x14ac:dyDescent="0.25">
      <c r="B21" s="29"/>
    </row>
    <row r="22" spans="2:2" x14ac:dyDescent="0.25">
      <c r="B22" s="29"/>
    </row>
    <row r="23" spans="2:2" x14ac:dyDescent="0.25">
      <c r="B23" s="29"/>
    </row>
    <row r="24" spans="2:2" x14ac:dyDescent="0.25">
      <c r="B24" s="29"/>
    </row>
    <row r="25" spans="2:2" x14ac:dyDescent="0.25">
      <c r="B25" s="29"/>
    </row>
    <row r="26" spans="2:2" x14ac:dyDescent="0.25">
      <c r="B26" s="29"/>
    </row>
    <row r="27" spans="2:2" x14ac:dyDescent="0.25">
      <c r="B27" s="29"/>
    </row>
    <row r="28" spans="2:2" ht="13.8" x14ac:dyDescent="0.25">
      <c r="B28" s="36" t="s">
        <v>328</v>
      </c>
    </row>
    <row r="39" spans="2:2" ht="13.8" x14ac:dyDescent="0.25">
      <c r="B39" s="36" t="s">
        <v>329</v>
      </c>
    </row>
    <row r="50" spans="2:2" ht="13.8" x14ac:dyDescent="0.25">
      <c r="B50" s="36" t="s">
        <v>330</v>
      </c>
    </row>
  </sheetData>
  <mergeCells count="1">
    <mergeCell ref="B5:C5"/>
  </mergeCells>
  <phoneticPr fontId="17" type="noConversion"/>
  <dataValidations count="1">
    <dataValidation type="list" allowBlank="1" showInputMessage="1" showErrorMessage="1" errorTitle="Virheellinen arvo" error="Valitse listasta" promptTitle="Käytettävyystarve" prompt="Mikä on ko. palvelun käytettävyys / saatavuustarve" sqref="E6:E60" xr:uid="{00000000-0002-0000-1700-000000000000}">
      <formula1>"Katkoton, Korkea käytettävyys, Normaali käytettävyys, Matala käytettävyys"</formula1>
    </dataValidation>
  </dataValidations>
  <hyperlinks>
    <hyperlink ref="A1" location="Pääsivu!A1" display="⌂" xr:uid="{00000000-0004-0000-1700-000000000000}"/>
  </hyperlinks>
  <pageMargins left="0.3" right="0.19" top="0.35" bottom="0.38" header="0.23" footer="0.19"/>
  <pageSetup paperSize="9" scale="69" orientation="portrait" verticalDpi="0" r:id="rId1"/>
  <headerFooter alignWithMargins="0"/>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2C1CA4"/>
    <outlinePr summaryBelow="0" summaryRight="0"/>
  </sheetPr>
  <dimension ref="A1:G45"/>
  <sheetViews>
    <sheetView zoomScaleNormal="100" workbookViewId="0">
      <pane ySplit="5" topLeftCell="A6" activePane="bottomLeft" state="frozen"/>
      <selection activeCell="E30" sqref="E30"/>
      <selection pane="bottomLeft" activeCell="M33" sqref="M33"/>
    </sheetView>
  </sheetViews>
  <sheetFormatPr defaultRowHeight="13.2" outlineLevelCol="1" x14ac:dyDescent="0.25"/>
  <cols>
    <col min="1" max="1" width="2.5546875" customWidth="1"/>
    <col min="2" max="2" width="2.6640625" customWidth="1"/>
    <col min="3" max="3" width="38.109375" customWidth="1"/>
    <col min="4" max="4" width="13.6640625" customWidth="1" collapsed="1"/>
    <col min="5" max="5" width="34.44140625" hidden="1" customWidth="1" outlineLevel="1"/>
    <col min="6" max="6" width="32.109375" hidden="1" customWidth="1" outlineLevel="1"/>
    <col min="7" max="7" width="30.33203125" hidden="1" customWidth="1" outlineLevel="1"/>
  </cols>
  <sheetData>
    <row r="1" spans="1:7" s="99" customFormat="1" ht="22.8" x14ac:dyDescent="0.4">
      <c r="A1" s="330" t="s">
        <v>60</v>
      </c>
      <c r="B1" s="280" t="s">
        <v>50</v>
      </c>
      <c r="E1" s="281" t="s">
        <v>331</v>
      </c>
    </row>
    <row r="2" spans="1:7" x14ac:dyDescent="0.25">
      <c r="D2" s="264" t="str">
        <f>Pääsivu!D7</f>
        <v>1.1.202X</v>
      </c>
    </row>
    <row r="3" spans="1:7" ht="13.8" x14ac:dyDescent="0.25">
      <c r="B3" s="257" t="str">
        <f>CONCATENATE("Versio ",Pääsivu!D6)</f>
        <v>Versio 0.1</v>
      </c>
      <c r="D3" s="196" t="s">
        <v>69</v>
      </c>
      <c r="E3" s="193" t="s">
        <v>70</v>
      </c>
      <c r="F3" s="194"/>
      <c r="G3" s="195"/>
    </row>
    <row r="4" spans="1:7" ht="13.8" thickBot="1" x14ac:dyDescent="0.3">
      <c r="D4" s="196" t="s">
        <v>71</v>
      </c>
    </row>
    <row r="5" spans="1:7" ht="21.75" customHeight="1" thickBot="1" x14ac:dyDescent="0.3">
      <c r="B5" s="442" t="s">
        <v>332</v>
      </c>
      <c r="C5" s="443"/>
      <c r="D5" s="355" t="s">
        <v>98</v>
      </c>
      <c r="E5" s="247" t="s">
        <v>333</v>
      </c>
      <c r="F5" s="249" t="s">
        <v>334</v>
      </c>
      <c r="G5" s="249" t="s">
        <v>78</v>
      </c>
    </row>
    <row r="6" spans="1:7" ht="13.8" x14ac:dyDescent="0.25">
      <c r="B6" s="31" t="s">
        <v>335</v>
      </c>
      <c r="C6" s="32"/>
      <c r="D6" s="235"/>
      <c r="E6" s="232"/>
      <c r="F6" s="39"/>
      <c r="G6" s="35"/>
    </row>
    <row r="7" spans="1:7" ht="13.8" x14ac:dyDescent="0.25">
      <c r="B7" s="29"/>
      <c r="C7" s="30" t="s">
        <v>336</v>
      </c>
      <c r="D7" s="236"/>
      <c r="E7" s="283"/>
      <c r="F7" s="76"/>
      <c r="G7" s="261"/>
    </row>
    <row r="8" spans="1:7" ht="13.8" x14ac:dyDescent="0.25">
      <c r="B8" s="29"/>
      <c r="C8" s="30"/>
      <c r="D8" s="236"/>
      <c r="E8" s="283"/>
      <c r="F8" s="76"/>
      <c r="G8" s="261"/>
    </row>
    <row r="9" spans="1:7" ht="13.8" x14ac:dyDescent="0.25">
      <c r="B9" s="29"/>
      <c r="C9" s="30"/>
      <c r="D9" s="236"/>
      <c r="E9" s="283"/>
      <c r="F9" s="76"/>
      <c r="G9" s="261"/>
    </row>
    <row r="10" spans="1:7" ht="13.8" x14ac:dyDescent="0.25">
      <c r="B10" s="29"/>
      <c r="C10" s="30"/>
      <c r="D10" s="236"/>
      <c r="E10" s="234"/>
      <c r="F10" s="76"/>
      <c r="G10" s="261"/>
    </row>
    <row r="11" spans="1:7" ht="13.8" x14ac:dyDescent="0.25">
      <c r="B11" s="29"/>
      <c r="C11" s="30"/>
      <c r="D11" s="236"/>
      <c r="E11" s="283"/>
      <c r="F11" s="76"/>
      <c r="G11" s="261"/>
    </row>
    <row r="12" spans="1:7" ht="13.8" x14ac:dyDescent="0.25">
      <c r="B12" s="29"/>
      <c r="C12" s="30"/>
      <c r="D12" s="236"/>
      <c r="E12" s="283"/>
      <c r="F12" s="76"/>
      <c r="G12" s="261"/>
    </row>
    <row r="13" spans="1:7" ht="13.8" x14ac:dyDescent="0.25">
      <c r="B13" s="36" t="s">
        <v>337</v>
      </c>
      <c r="C13" s="37"/>
      <c r="D13" s="237"/>
      <c r="E13" s="233"/>
      <c r="F13" s="80"/>
      <c r="G13" s="38"/>
    </row>
    <row r="20" spans="2:2" ht="13.8" x14ac:dyDescent="0.25">
      <c r="B20" s="36" t="s">
        <v>338</v>
      </c>
    </row>
    <row r="21" spans="2:2" x14ac:dyDescent="0.25">
      <c r="B21" s="29"/>
    </row>
    <row r="22" spans="2:2" x14ac:dyDescent="0.25">
      <c r="B22" s="29"/>
    </row>
    <row r="23" spans="2:2" x14ac:dyDescent="0.25">
      <c r="B23" s="29"/>
    </row>
    <row r="24" spans="2:2" x14ac:dyDescent="0.25">
      <c r="B24" s="29"/>
    </row>
    <row r="25" spans="2:2" x14ac:dyDescent="0.25">
      <c r="B25" s="29"/>
    </row>
    <row r="26" spans="2:2" x14ac:dyDescent="0.25">
      <c r="B26" s="29"/>
    </row>
    <row r="27" spans="2:2" ht="13.8" x14ac:dyDescent="0.25">
      <c r="B27" s="36" t="s">
        <v>339</v>
      </c>
    </row>
    <row r="36" spans="2:2" ht="13.8" x14ac:dyDescent="0.25">
      <c r="B36" s="36" t="s">
        <v>340</v>
      </c>
    </row>
    <row r="37" spans="2:2" x14ac:dyDescent="0.25">
      <c r="B37" s="29"/>
    </row>
    <row r="38" spans="2:2" x14ac:dyDescent="0.25">
      <c r="B38" s="29"/>
    </row>
    <row r="39" spans="2:2" x14ac:dyDescent="0.25">
      <c r="B39" s="29"/>
    </row>
    <row r="40" spans="2:2" x14ac:dyDescent="0.25">
      <c r="B40" s="29"/>
    </row>
    <row r="41" spans="2:2" x14ac:dyDescent="0.25">
      <c r="B41" s="29"/>
    </row>
    <row r="42" spans="2:2" x14ac:dyDescent="0.25">
      <c r="B42" s="29"/>
    </row>
    <row r="43" spans="2:2" x14ac:dyDescent="0.25">
      <c r="B43" s="29"/>
    </row>
    <row r="44" spans="2:2" x14ac:dyDescent="0.25">
      <c r="B44" s="29"/>
    </row>
    <row r="45" spans="2:2" ht="13.8" x14ac:dyDescent="0.25">
      <c r="B45" s="36" t="s">
        <v>341</v>
      </c>
    </row>
  </sheetData>
  <mergeCells count="1">
    <mergeCell ref="B5:C5"/>
  </mergeCells>
  <phoneticPr fontId="17" type="noConversion"/>
  <conditionalFormatting sqref="D6:D59">
    <cfRule type="cellIs" dxfId="76" priority="5" stopIfTrue="1" operator="equal">
      <formula>"Kriittinen"</formula>
    </cfRule>
    <cfRule type="cellIs" dxfId="75" priority="6" stopIfTrue="1" operator="equal">
      <formula>"Tärkeä"</formula>
    </cfRule>
    <cfRule type="cellIs" dxfId="74" priority="7" stopIfTrue="1" operator="equal">
      <formula>"Hyödyllinen"</formula>
    </cfRule>
  </conditionalFormatting>
  <conditionalFormatting sqref="F6:F59 E10">
    <cfRule type="cellIs" dxfId="73" priority="8" stopIfTrue="1" operator="equal">
      <formula>"Pakollinen"</formula>
    </cfRule>
  </conditionalFormatting>
  <dataValidations count="2">
    <dataValidation allowBlank="1" errorTitle="Virheellinen arvo" error="Valitse listasta" promptTitle="Pakollinen vai suositeltava?" prompt="Onko periaatteen pakko toteutua kaikissa ratkaisuissa vai onko se suositus?" sqref="F38:F59 F6:F36 E10" xr:uid="{00000000-0002-0000-1800-000000000000}"/>
    <dataValidation type="list" allowBlank="1" showInputMessage="1" showErrorMessage="1" errorTitle="Virheellinen arvo" error="Valitse listasta" promptTitle="Valitse kohteen kriittisyys" prompt="Miten kriittistä on valvoa ko. kohdetta_x000a_- Kriittinen_x000a_- Tärkeä_x000a_- Hyödyllinen" sqref="D6:D59" xr:uid="{00000000-0002-0000-1800-000001000000}">
      <formula1>"Kriittinen,tärkeä,hyödyllinen"</formula1>
    </dataValidation>
  </dataValidations>
  <hyperlinks>
    <hyperlink ref="A1" location="Pääsivu!A1" display="⌂" xr:uid="{00000000-0004-0000-1800-000000000000}"/>
  </hyperlinks>
  <pageMargins left="0.3" right="0.19" top="0.35" bottom="0.38" header="0.23" footer="0.19"/>
  <pageSetup paperSize="9" scale="69" orientation="portrait" verticalDpi="0" r:id="rId1"/>
  <headerFooter alignWithMargins="0"/>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65"/>
    <outlinePr summaryBelow="0" summaryRight="0"/>
  </sheetPr>
  <dimension ref="A1:J15"/>
  <sheetViews>
    <sheetView zoomScale="140" zoomScaleNormal="140" workbookViewId="0">
      <pane ySplit="9" topLeftCell="A10" activePane="bottomLeft" state="frozen"/>
      <selection activeCell="C45" sqref="C45:D45"/>
      <selection pane="bottomLeft" activeCell="A2" sqref="A2"/>
    </sheetView>
  </sheetViews>
  <sheetFormatPr defaultRowHeight="13.2" outlineLevelCol="1" x14ac:dyDescent="0.25"/>
  <cols>
    <col min="1" max="1" width="2.6640625" customWidth="1"/>
    <col min="2" max="2" width="36" customWidth="1"/>
    <col min="3" max="3" width="20" customWidth="1"/>
    <col min="4" max="4" width="17.6640625" customWidth="1"/>
    <col min="5" max="5" width="12.44140625" customWidth="1"/>
    <col min="6" max="6" width="39" customWidth="1"/>
    <col min="7" max="7" width="29" customWidth="1"/>
    <col min="8" max="8" width="16.88671875" customWidth="1" outlineLevel="1"/>
    <col min="9" max="9" width="29" customWidth="1" outlineLevel="1"/>
    <col min="10" max="10" width="26.5546875" customWidth="1" outlineLevel="1"/>
    <col min="11" max="11" width="3.44140625" customWidth="1"/>
  </cols>
  <sheetData>
    <row r="1" spans="1:10" s="251" customFormat="1" ht="22.8" x14ac:dyDescent="0.4">
      <c r="A1" s="331" t="s">
        <v>60</v>
      </c>
      <c r="B1" s="252" t="s">
        <v>342</v>
      </c>
      <c r="D1" s="253" t="s">
        <v>343</v>
      </c>
    </row>
    <row r="2" spans="1:10" ht="15.6" x14ac:dyDescent="0.25">
      <c r="C2" s="268" t="s">
        <v>344</v>
      </c>
      <c r="D2" s="163" t="s">
        <v>345</v>
      </c>
      <c r="G2" t="s">
        <v>346</v>
      </c>
    </row>
    <row r="3" spans="1:10" ht="15" customHeight="1" x14ac:dyDescent="0.25">
      <c r="B3" s="268"/>
      <c r="C3" s="268" t="s">
        <v>347</v>
      </c>
      <c r="D3" s="163" t="s">
        <v>348</v>
      </c>
    </row>
    <row r="4" spans="1:10" ht="15.6" x14ac:dyDescent="0.25">
      <c r="B4" s="257" t="str">
        <f>CONCATENATE("Versio ",Pääsivu!D6)</f>
        <v>Versio 0.1</v>
      </c>
      <c r="C4" s="268" t="s">
        <v>349</v>
      </c>
      <c r="D4" s="163" t="s">
        <v>350</v>
      </c>
    </row>
    <row r="5" spans="1:10" ht="15.6" x14ac:dyDescent="0.25">
      <c r="B5" s="264" t="str">
        <f>Pääsivu!D7</f>
        <v>1.1.202X</v>
      </c>
      <c r="C5" s="268" t="s">
        <v>351</v>
      </c>
      <c r="D5" s="163" t="s">
        <v>352</v>
      </c>
    </row>
    <row r="6" spans="1:10" ht="15.6" x14ac:dyDescent="0.25">
      <c r="B6" s="268"/>
      <c r="C6" s="269" t="s">
        <v>353</v>
      </c>
      <c r="D6" s="163" t="s">
        <v>354</v>
      </c>
      <c r="G6" s="196" t="s">
        <v>69</v>
      </c>
      <c r="H6" s="196"/>
    </row>
    <row r="7" spans="1:10" ht="15.6" x14ac:dyDescent="0.25">
      <c r="B7" s="268"/>
      <c r="C7" s="268" t="s">
        <v>355</v>
      </c>
      <c r="D7" s="163" t="s">
        <v>356</v>
      </c>
      <c r="G7" s="196" t="s">
        <v>71</v>
      </c>
      <c r="H7" s="193" t="s">
        <v>70</v>
      </c>
      <c r="I7" s="194"/>
      <c r="J7" s="195"/>
    </row>
    <row r="8" spans="1:10" ht="8.1" customHeight="1" thickBot="1" x14ac:dyDescent="0.3"/>
    <row r="9" spans="1:10" ht="21.9" customHeight="1" thickBot="1" x14ac:dyDescent="0.3">
      <c r="B9" s="355" t="s">
        <v>97</v>
      </c>
      <c r="C9" s="355" t="s">
        <v>357</v>
      </c>
      <c r="D9" s="355" t="s">
        <v>358</v>
      </c>
      <c r="E9" s="355" t="s">
        <v>359</v>
      </c>
      <c r="F9" s="355" t="s">
        <v>360</v>
      </c>
      <c r="G9" s="355" t="s">
        <v>361</v>
      </c>
      <c r="H9" s="290" t="s">
        <v>362</v>
      </c>
      <c r="I9" s="249" t="s">
        <v>363</v>
      </c>
      <c r="J9" s="249" t="s">
        <v>78</v>
      </c>
    </row>
    <row r="10" spans="1:10" ht="30.9" customHeight="1" x14ac:dyDescent="0.25">
      <c r="B10" s="286" t="s">
        <v>364</v>
      </c>
      <c r="C10" s="258" t="s">
        <v>365</v>
      </c>
      <c r="D10" s="258" t="s">
        <v>366</v>
      </c>
      <c r="E10" s="291">
        <v>2</v>
      </c>
      <c r="F10" s="258" t="s">
        <v>367</v>
      </c>
      <c r="G10" s="259" t="s">
        <v>368</v>
      </c>
      <c r="H10" s="288"/>
      <c r="I10" s="258"/>
      <c r="J10" s="259"/>
    </row>
    <row r="11" spans="1:10" ht="13.8" x14ac:dyDescent="0.25">
      <c r="B11" s="287"/>
      <c r="C11" s="260"/>
      <c r="D11" s="260"/>
      <c r="E11" s="291" t="s">
        <v>347</v>
      </c>
      <c r="F11" s="260"/>
      <c r="G11" s="261"/>
      <c r="H11" s="289"/>
      <c r="I11" s="260"/>
      <c r="J11" s="261"/>
    </row>
    <row r="12" spans="1:10" ht="13.8" x14ac:dyDescent="0.25">
      <c r="B12" s="287"/>
      <c r="C12" s="260"/>
      <c r="D12" s="260"/>
      <c r="E12" s="291" t="s">
        <v>349</v>
      </c>
      <c r="F12" s="260"/>
      <c r="G12" s="261"/>
      <c r="H12" s="289"/>
      <c r="I12" s="260"/>
      <c r="J12" s="261"/>
    </row>
    <row r="13" spans="1:10" ht="13.8" x14ac:dyDescent="0.25">
      <c r="B13" s="287"/>
      <c r="C13" s="260"/>
      <c r="D13" s="260"/>
      <c r="E13" s="291" t="s">
        <v>351</v>
      </c>
      <c r="F13" s="260"/>
      <c r="G13" s="261"/>
      <c r="H13" s="289"/>
      <c r="I13" s="260"/>
      <c r="J13" s="261"/>
    </row>
    <row r="14" spans="1:10" ht="13.8" x14ac:dyDescent="0.25">
      <c r="B14" s="287"/>
      <c r="C14" s="260"/>
      <c r="D14" s="260"/>
      <c r="E14" s="292" t="s">
        <v>353</v>
      </c>
      <c r="F14" s="260"/>
      <c r="G14" s="261"/>
      <c r="H14" s="289"/>
      <c r="I14" s="260"/>
      <c r="J14" s="261"/>
    </row>
    <row r="15" spans="1:10" ht="13.8" x14ac:dyDescent="0.25">
      <c r="B15" s="287"/>
      <c r="C15" s="260"/>
      <c r="D15" s="260"/>
      <c r="E15" s="291" t="s">
        <v>355</v>
      </c>
      <c r="F15" s="260"/>
      <c r="G15" s="261"/>
      <c r="H15" s="289"/>
      <c r="I15" s="260"/>
      <c r="J15" s="261"/>
    </row>
  </sheetData>
  <phoneticPr fontId="17" type="noConversion"/>
  <dataValidations count="1">
    <dataValidation type="list" allowBlank="1" showInputMessage="1" showErrorMessage="1" errorTitle="Virheellinen arvo" error="Valitse listasta" promptTitle="Integraatioratkaisu?" prompt="Onko ko. liittymä toteutettu mahdollisen keskitetyn palveluväylän tai integraatiovälineen kautta?" sqref="H10:H75" xr:uid="{00000000-0002-0000-1900-000000000000}">
      <formula1>"Kyllä, Ei"</formula1>
    </dataValidation>
  </dataValidations>
  <hyperlinks>
    <hyperlink ref="A1" location="Pääsivu!A1" display="⌂" xr:uid="{00000000-0004-0000-1900-000000000000}"/>
  </hyperlinks>
  <pageMargins left="0.39" right="0.25" top="0.28000000000000003" bottom="0.33" header="0.21" footer="0.24"/>
  <pageSetup paperSize="9" scale="90" orientation="landscape" verticalDpi="0" r:id="rId1"/>
  <headerFooter alignWithMargins="0"/>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65"/>
    <outlinePr summaryBelow="0" summaryRight="0"/>
  </sheetPr>
  <dimension ref="A1:I7"/>
  <sheetViews>
    <sheetView zoomScaleNormal="100" workbookViewId="0">
      <pane ySplit="5" topLeftCell="A6" activePane="bottomLeft" state="frozen"/>
      <selection activeCell="C45" sqref="C45:D45"/>
      <selection pane="bottomLeft" activeCell="B7" sqref="B7"/>
    </sheetView>
  </sheetViews>
  <sheetFormatPr defaultRowHeight="13.2" outlineLevelCol="1" x14ac:dyDescent="0.25"/>
  <cols>
    <col min="1" max="1" width="2.6640625" customWidth="1"/>
    <col min="2" max="2" width="28.6640625" customWidth="1"/>
    <col min="3" max="3" width="39" customWidth="1"/>
    <col min="4" max="4" width="27.33203125" customWidth="1" collapsed="1"/>
    <col min="5" max="5" width="21.44140625" hidden="1" customWidth="1" outlineLevel="1"/>
    <col min="6" max="6" width="16.88671875" hidden="1" customWidth="1" outlineLevel="1"/>
    <col min="7" max="7" width="19.109375" hidden="1" customWidth="1" outlineLevel="1"/>
    <col min="8" max="8" width="22.44140625" hidden="1" customWidth="1" outlineLevel="1"/>
    <col min="9" max="9" width="26.5546875" hidden="1" customWidth="1" outlineLevel="1"/>
    <col min="10" max="10" width="3.44140625" customWidth="1"/>
  </cols>
  <sheetData>
    <row r="1" spans="1:9" s="251" customFormat="1" ht="22.8" x14ac:dyDescent="0.4">
      <c r="A1" s="331" t="s">
        <v>60</v>
      </c>
      <c r="B1" s="252" t="s">
        <v>54</v>
      </c>
    </row>
    <row r="2" spans="1:9" ht="15" customHeight="1" x14ac:dyDescent="0.35">
      <c r="B2" s="19"/>
      <c r="D2" s="268"/>
      <c r="F2" s="163"/>
    </row>
    <row r="3" spans="1:9" ht="13.8" x14ac:dyDescent="0.25">
      <c r="B3" s="257" t="str">
        <f>CONCATENATE("Versio ",Pääsivu!D6)</f>
        <v>Versio 0.1</v>
      </c>
      <c r="C3" s="264" t="str">
        <f>Pääsivu!D7</f>
        <v>1.1.202X</v>
      </c>
      <c r="D3" s="196" t="s">
        <v>69</v>
      </c>
      <c r="E3" s="193" t="s">
        <v>70</v>
      </c>
      <c r="F3" s="194"/>
      <c r="G3" s="194"/>
      <c r="H3" s="194"/>
      <c r="I3" s="195"/>
    </row>
    <row r="4" spans="1:9" ht="13.8" thickBot="1" x14ac:dyDescent="0.3">
      <c r="D4" s="196" t="s">
        <v>71</v>
      </c>
    </row>
    <row r="5" spans="1:9" ht="20.7" customHeight="1" thickBot="1" x14ac:dyDescent="0.3">
      <c r="B5" s="355" t="s">
        <v>369</v>
      </c>
      <c r="C5" s="355" t="s">
        <v>370</v>
      </c>
      <c r="D5" s="355" t="s">
        <v>371</v>
      </c>
      <c r="E5" s="247" t="s">
        <v>243</v>
      </c>
      <c r="F5" s="249" t="s">
        <v>299</v>
      </c>
      <c r="G5" s="249" t="s">
        <v>372</v>
      </c>
      <c r="H5" s="249" t="s">
        <v>373</v>
      </c>
      <c r="I5" s="249" t="s">
        <v>78</v>
      </c>
    </row>
    <row r="6" spans="1:9" ht="6" customHeight="1" x14ac:dyDescent="0.25">
      <c r="B6" s="293"/>
      <c r="C6" s="258"/>
      <c r="D6" s="259"/>
      <c r="E6" s="275"/>
      <c r="F6" s="101"/>
      <c r="G6" s="258"/>
      <c r="H6" s="258"/>
      <c r="I6" s="259"/>
    </row>
    <row r="7" spans="1:9" ht="13.8" x14ac:dyDescent="0.25">
      <c r="B7" s="294" t="s">
        <v>374</v>
      </c>
      <c r="C7" s="260"/>
      <c r="D7" s="261"/>
      <c r="E7" s="283"/>
      <c r="F7" s="79"/>
      <c r="G7" s="260"/>
      <c r="H7" s="260"/>
      <c r="I7" s="261"/>
    </row>
  </sheetData>
  <phoneticPr fontId="17" type="noConversion"/>
  <conditionalFormatting sqref="F6:F71">
    <cfRule type="expression" dxfId="72" priority="1" stopIfTrue="1">
      <formula>AND($L6=1)</formula>
    </cfRule>
    <cfRule type="expression" dxfId="71" priority="2" stopIfTrue="1">
      <formula>AND($L6=2)</formula>
    </cfRule>
    <cfRule type="expression" dxfId="70" priority="3" stopIfTrue="1">
      <formula>AND($L6=3)</formula>
    </cfRule>
    <cfRule type="expression" dxfId="69" priority="4" stopIfTrue="1">
      <formula>AND($P6=1)</formula>
    </cfRule>
    <cfRule type="expression" dxfId="68" priority="5" stopIfTrue="1">
      <formula>AND($P6=2)</formula>
    </cfRule>
    <cfRule type="expression" dxfId="67" priority="6" stopIfTrue="1">
      <formula>AND($P6=3)</formula>
    </cfRule>
  </conditionalFormatting>
  <dataValidations count="1">
    <dataValidation type="list" allowBlank="1" showInputMessage="1" showErrorMessage="1" errorTitle="Virheellinen arvo" error="Valitse listasta" promptTitle="Palvelutaso" prompt="- A: Lähtötaso_x000a_- B: Normaali_x000a_- C: Laajennettu_x000a_- D: Kriittinen_x000a_- E: Erittäin kriittinen" sqref="F6:F71" xr:uid="{00000000-0002-0000-1A00-000000000000}">
      <formula1>"A:Lähtötaso, B:Normaali,C:Laajennettu,D:Kriittinen,E:Erittäin kriittinen"</formula1>
    </dataValidation>
  </dataValidations>
  <hyperlinks>
    <hyperlink ref="A1" location="Pääsivu!A1" display="⌂" xr:uid="{00000000-0004-0000-1A00-000000000000}"/>
  </hyperlinks>
  <pageMargins left="0.39" right="0.25" top="0.28000000000000003" bottom="0.33" header="0.21" footer="0.24"/>
  <pageSetup paperSize="9" scale="90" orientation="landscape" verticalDpi="0" r:id="rId1"/>
  <headerFooter alignWithMargins="0"/>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65"/>
    <outlinePr summaryBelow="0" summaryRight="0"/>
  </sheetPr>
  <dimension ref="A1:H7"/>
  <sheetViews>
    <sheetView workbookViewId="0">
      <pane ySplit="5" topLeftCell="A6" activePane="bottomLeft" state="frozen"/>
      <selection activeCell="C45" sqref="C45:D45"/>
      <selection pane="bottomLeft" activeCell="B7" sqref="B7"/>
    </sheetView>
  </sheetViews>
  <sheetFormatPr defaultRowHeight="13.2" outlineLevelCol="1" x14ac:dyDescent="0.25"/>
  <cols>
    <col min="1" max="1" width="2.5546875" customWidth="1"/>
    <col min="2" max="2" width="34.109375" customWidth="1"/>
    <col min="3" max="3" width="39.44140625" customWidth="1"/>
    <col min="4" max="4" width="30.5546875" customWidth="1" collapsed="1"/>
    <col min="5" max="7" width="31.88671875" hidden="1" customWidth="1" outlineLevel="1"/>
    <col min="8" max="8" width="33.109375" hidden="1" customWidth="1" outlineLevel="1"/>
  </cols>
  <sheetData>
    <row r="1" spans="1:8" s="251" customFormat="1" ht="22.8" x14ac:dyDescent="0.4">
      <c r="A1" s="331" t="s">
        <v>60</v>
      </c>
      <c r="B1" s="252" t="s">
        <v>55</v>
      </c>
      <c r="C1" s="254" t="s">
        <v>375</v>
      </c>
      <c r="D1" s="254"/>
      <c r="E1" s="254"/>
      <c r="F1" s="254"/>
      <c r="G1" s="254"/>
    </row>
    <row r="2" spans="1:8" x14ac:dyDescent="0.25">
      <c r="C2" s="65" t="s">
        <v>376</v>
      </c>
    </row>
    <row r="3" spans="1:8" ht="13.8" x14ac:dyDescent="0.25">
      <c r="B3" s="257" t="str">
        <f>CONCATENATE("Versio ",Pääsivu!D6)</f>
        <v>Versio 0.1</v>
      </c>
      <c r="C3" s="264" t="str">
        <f>Pääsivu!D7</f>
        <v>1.1.202X</v>
      </c>
      <c r="D3" s="196" t="s">
        <v>96</v>
      </c>
      <c r="E3" s="193" t="s">
        <v>70</v>
      </c>
      <c r="F3" s="194"/>
      <c r="G3" s="194"/>
      <c r="H3" s="195"/>
    </row>
    <row r="4" spans="1:8" ht="13.8" thickBot="1" x14ac:dyDescent="0.3"/>
    <row r="5" spans="1:8" ht="31.5" customHeight="1" thickBot="1" x14ac:dyDescent="0.3">
      <c r="B5" s="355" t="s">
        <v>377</v>
      </c>
      <c r="C5" s="355" t="s">
        <v>378</v>
      </c>
      <c r="D5" s="355" t="s">
        <v>379</v>
      </c>
      <c r="E5" s="247" t="s">
        <v>380</v>
      </c>
      <c r="F5" s="249" t="s">
        <v>381</v>
      </c>
      <c r="G5" s="249" t="s">
        <v>382</v>
      </c>
      <c r="H5" s="249" t="s">
        <v>78</v>
      </c>
    </row>
    <row r="6" spans="1:8" ht="6.45" customHeight="1" x14ac:dyDescent="0.25">
      <c r="B6" s="286"/>
      <c r="C6" s="262"/>
      <c r="D6" s="263"/>
      <c r="E6" s="41"/>
      <c r="F6" s="262"/>
      <c r="G6" s="262"/>
      <c r="H6" s="263"/>
    </row>
    <row r="7" spans="1:8" ht="13.8" x14ac:dyDescent="0.25">
      <c r="B7" s="287" t="s">
        <v>383</v>
      </c>
      <c r="C7" s="273" t="s">
        <v>384</v>
      </c>
      <c r="D7" s="295" t="s">
        <v>385</v>
      </c>
      <c r="E7" s="283"/>
      <c r="F7" s="260"/>
      <c r="G7" s="260"/>
      <c r="H7" s="261"/>
    </row>
  </sheetData>
  <phoneticPr fontId="17" type="noConversion"/>
  <conditionalFormatting sqref="B6:H100">
    <cfRule type="expression" dxfId="66" priority="1" stopIfTrue="1">
      <formula>AND(#REF!=1)</formula>
    </cfRule>
    <cfRule type="expression" dxfId="65" priority="2" stopIfTrue="1">
      <formula>AND(#REF!=2)</formula>
    </cfRule>
    <cfRule type="expression" dxfId="64" priority="3" stopIfTrue="1">
      <formula>AND(#REF!=3)</formula>
    </cfRule>
  </conditionalFormatting>
  <hyperlinks>
    <hyperlink ref="A1" location="Pääsivu!A1" display="⌂" xr:uid="{00000000-0004-0000-1B00-000000000000}"/>
  </hyperlinks>
  <pageMargins left="0.75" right="0.75" top="0.4" bottom="0.3" header="0.27" footer="0.24"/>
  <pageSetup paperSize="9" scale="85" orientation="landscape" verticalDpi="0" r:id="rId1"/>
  <headerFooter alignWithMargins="0"/>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65"/>
    <outlinePr summaryBelow="0" summaryRight="0"/>
  </sheetPr>
  <dimension ref="A1:Q62"/>
  <sheetViews>
    <sheetView zoomScaleNormal="100" workbookViewId="0">
      <pane ySplit="5" topLeftCell="A6" activePane="bottomLeft" state="frozen"/>
      <selection activeCell="C45" sqref="C45:D45"/>
      <selection pane="bottomLeft" activeCell="A2" sqref="A2"/>
    </sheetView>
  </sheetViews>
  <sheetFormatPr defaultRowHeight="13.2" outlineLevelCol="1" x14ac:dyDescent="0.25"/>
  <cols>
    <col min="1" max="1" width="2.88671875" customWidth="1"/>
    <col min="2" max="2" width="36" customWidth="1"/>
    <col min="3" max="3" width="29" customWidth="1"/>
    <col min="4" max="4" width="39" customWidth="1"/>
    <col min="5" max="6" width="29" customWidth="1"/>
    <col min="7" max="7" width="20.109375" customWidth="1" collapsed="1"/>
    <col min="8" max="11" width="14.44140625" hidden="1" customWidth="1" outlineLevel="1"/>
    <col min="12" max="16" width="15.5546875" hidden="1" customWidth="1" outlineLevel="1"/>
    <col min="17" max="17" width="26.5546875" hidden="1" customWidth="1" outlineLevel="1"/>
    <col min="18" max="18" width="3.44140625" customWidth="1"/>
  </cols>
  <sheetData>
    <row r="1" spans="1:17" s="251" customFormat="1" ht="18.149999999999999" customHeight="1" x14ac:dyDescent="0.4">
      <c r="A1" s="331" t="s">
        <v>60</v>
      </c>
      <c r="B1" s="252" t="s">
        <v>386</v>
      </c>
    </row>
    <row r="2" spans="1:17" ht="15.6" x14ac:dyDescent="0.25">
      <c r="B2" s="268"/>
      <c r="G2" s="196" t="s">
        <v>69</v>
      </c>
      <c r="H2" s="193" t="s">
        <v>70</v>
      </c>
      <c r="I2" s="194"/>
      <c r="J2" s="194"/>
      <c r="K2" s="194"/>
      <c r="L2" s="194"/>
      <c r="M2" s="194"/>
      <c r="N2" s="194"/>
      <c r="O2" s="194"/>
      <c r="P2" s="194"/>
      <c r="Q2" s="195"/>
    </row>
    <row r="3" spans="1:17" ht="14.4" thickBot="1" x14ac:dyDescent="0.3">
      <c r="B3" s="257" t="str">
        <f>CONCATENATE("Versio ",Pääsivu!D6)</f>
        <v>Versio 0.1</v>
      </c>
      <c r="C3" s="264" t="str">
        <f>Pääsivu!D7</f>
        <v>1.1.202X</v>
      </c>
      <c r="G3" s="196" t="s">
        <v>71</v>
      </c>
      <c r="K3" s="163"/>
    </row>
    <row r="4" spans="1:17" ht="13.5" customHeight="1" thickBot="1" x14ac:dyDescent="0.3">
      <c r="C4" s="442" t="s">
        <v>387</v>
      </c>
      <c r="D4" s="452"/>
      <c r="E4" s="452"/>
      <c r="F4" s="452"/>
      <c r="G4" s="443"/>
      <c r="H4" s="445" t="s">
        <v>264</v>
      </c>
      <c r="I4" s="446"/>
      <c r="J4" s="446"/>
      <c r="K4" s="447"/>
      <c r="L4" s="448" t="s">
        <v>388</v>
      </c>
      <c r="M4" s="449"/>
      <c r="N4" s="450"/>
      <c r="O4" s="450"/>
      <c r="P4" s="451"/>
    </row>
    <row r="5" spans="1:17" ht="28.2" thickBot="1" x14ac:dyDescent="0.3">
      <c r="B5" s="355" t="s">
        <v>389</v>
      </c>
      <c r="C5" s="355" t="s">
        <v>390</v>
      </c>
      <c r="D5" s="355" t="s">
        <v>100</v>
      </c>
      <c r="E5" s="355" t="s">
        <v>391</v>
      </c>
      <c r="F5" s="355" t="s">
        <v>392</v>
      </c>
      <c r="G5" s="355" t="s">
        <v>393</v>
      </c>
      <c r="H5" s="299" t="s">
        <v>394</v>
      </c>
      <c r="I5" s="296" t="s">
        <v>395</v>
      </c>
      <c r="J5" s="296" t="s">
        <v>396</v>
      </c>
      <c r="K5" s="296" t="s">
        <v>397</v>
      </c>
      <c r="L5" s="297" t="s">
        <v>398</v>
      </c>
      <c r="M5" s="297" t="s">
        <v>399</v>
      </c>
      <c r="N5" s="297" t="s">
        <v>305</v>
      </c>
      <c r="O5" s="297" t="s">
        <v>400</v>
      </c>
      <c r="P5" s="297" t="s">
        <v>401</v>
      </c>
      <c r="Q5" s="355" t="s">
        <v>78</v>
      </c>
    </row>
    <row r="6" spans="1:17" ht="13.8" x14ac:dyDescent="0.25">
      <c r="B6" s="338" t="s">
        <v>402</v>
      </c>
      <c r="C6" s="339"/>
      <c r="D6" s="340"/>
      <c r="E6" s="339"/>
      <c r="F6" s="339"/>
      <c r="G6" s="341"/>
      <c r="H6" s="342"/>
      <c r="I6" s="339"/>
      <c r="J6" s="339"/>
      <c r="K6" s="343"/>
      <c r="L6" s="344"/>
      <c r="M6" s="345"/>
      <c r="N6" s="346"/>
      <c r="O6" s="346"/>
      <c r="P6" s="347"/>
      <c r="Q6" s="348"/>
    </row>
    <row r="7" spans="1:17" ht="13.8" x14ac:dyDescent="0.25">
      <c r="B7" s="301" t="s">
        <v>403</v>
      </c>
      <c r="C7" s="270"/>
      <c r="D7" s="271"/>
      <c r="E7" s="270"/>
      <c r="F7" s="270"/>
      <c r="G7" s="302"/>
      <c r="H7" s="300"/>
      <c r="I7" s="69"/>
      <c r="J7" s="69"/>
      <c r="K7" s="71"/>
      <c r="L7" s="298" t="s">
        <v>404</v>
      </c>
      <c r="M7" s="272" t="s">
        <v>404</v>
      </c>
      <c r="N7" s="272" t="s">
        <v>405</v>
      </c>
      <c r="O7" s="272" t="s">
        <v>406</v>
      </c>
      <c r="P7" s="72" t="s">
        <v>407</v>
      </c>
      <c r="Q7" s="70"/>
    </row>
    <row r="40" spans="2:3" x14ac:dyDescent="0.25">
      <c r="B40" s="349" t="s">
        <v>408</v>
      </c>
    </row>
    <row r="62" spans="2:2" x14ac:dyDescent="0.25">
      <c r="B62" s="349" t="s">
        <v>409</v>
      </c>
    </row>
  </sheetData>
  <mergeCells count="3">
    <mergeCell ref="H4:K4"/>
    <mergeCell ref="L4:P4"/>
    <mergeCell ref="C4:G4"/>
  </mergeCells>
  <phoneticPr fontId="17" type="noConversion"/>
  <conditionalFormatting sqref="L6:M333">
    <cfRule type="cellIs" dxfId="63" priority="1" stopIfTrue="1" operator="equal">
      <formula>"Tulossa"</formula>
    </cfRule>
    <cfRule type="cellIs" dxfId="62" priority="2" stopIfTrue="1" operator="equal">
      <formula>"alle 2v"</formula>
    </cfRule>
    <cfRule type="cellIs" dxfId="61" priority="3" stopIfTrue="1" operator="equal">
      <formula>"yli 8v"</formula>
    </cfRule>
  </conditionalFormatting>
  <conditionalFormatting sqref="N6:N333">
    <cfRule type="cellIs" dxfId="60" priority="10" stopIfTrue="1" operator="equal">
      <formula>"Kriittinen"</formula>
    </cfRule>
    <cfRule type="cellIs" dxfId="59" priority="11" stopIfTrue="1" operator="equal">
      <formula>"Tärkeä"</formula>
    </cfRule>
    <cfRule type="cellIs" dxfId="58" priority="12" stopIfTrue="1" operator="equal">
      <formula>"Vähäinen"</formula>
    </cfRule>
  </conditionalFormatting>
  <conditionalFormatting sqref="O6:O333">
    <cfRule type="cellIs" dxfId="57" priority="13" stopIfTrue="1" operator="equal">
      <formula>"Suuri"</formula>
    </cfRule>
    <cfRule type="cellIs" dxfId="56" priority="14" stopIfTrue="1" operator="equal">
      <formula>"Kohtalainen"</formula>
    </cfRule>
    <cfRule type="cellIs" dxfId="55" priority="15" stopIfTrue="1" operator="equal">
      <formula>"Pieni"</formula>
    </cfRule>
  </conditionalFormatting>
  <conditionalFormatting sqref="P6:P333">
    <cfRule type="cellIs" dxfId="54" priority="16" stopIfTrue="1" operator="equal">
      <formula>"Hyvä"</formula>
    </cfRule>
    <cfRule type="cellIs" dxfId="53" priority="17" stopIfTrue="1" operator="equal">
      <formula>"Kohtalainen"</formula>
    </cfRule>
    <cfRule type="cellIs" dxfId="52" priority="18" stopIfTrue="1" operator="equal">
      <formula>"Huono"</formula>
    </cfRule>
  </conditionalFormatting>
  <dataValidations count="4">
    <dataValidation type="list" allowBlank="1" showInputMessage="1" showErrorMessage="1" errorTitle="Virheellinen arvo" error="Valitse listasta" promptTitle="Järjestelmän ikä" prompt="- Tulossa, ei vielä tuotannossa_x000a_- alle 2 vuotta_x000a_- 2-8 vuotta_x000a_- yli 8 vuotta" sqref="L6:M333" xr:uid="{00000000-0002-0000-1C00-000000000000}">
      <formula1>"Tulossa, alle 2v, 2-8v, yli 8v"</formula1>
    </dataValidation>
    <dataValidation type="list" allowBlank="1" showInputMessage="1" showErrorMessage="1" errorTitle="Virheellinen arvo" error="Valitse listasta" promptTitle="Kriittisyys" prompt="Miten merkittävä järjestelmä on kyseessä?" sqref="N6:N333" xr:uid="{00000000-0002-0000-1C00-000001000000}">
      <formula1>"Kriittinen, Tärkeä, Hyödyllinen, Vähäinen"</formula1>
    </dataValidation>
    <dataValidation type="list" allowBlank="1" showInputMessage="1" showErrorMessage="1" errorTitle="Virheellinen arvo" error="Valitse listasta" promptTitle="Uusimistarve" prompt="Miten suuri on ko. järjestelmä muutostarve? Pitääkö sitä uusia?" sqref="O6:O333" xr:uid="{00000000-0002-0000-1C00-000002000000}">
      <formula1>"Suuri, Kohtalainen, Pieni"</formula1>
    </dataValidation>
    <dataValidation type="list" allowBlank="1" showInputMessage="1" showErrorMessage="1" errorTitle="Virheellinen arvo" error="Valitse listasta" promptTitle="Palvelevuus" prompt="Miten hyvä on järjestelmän palvelevuus substanssitoiminnan näkökulmasta?" sqref="P6:P333" xr:uid="{00000000-0002-0000-1C00-000003000000}">
      <formula1>"Hyvä, Kohtalainen, Huono"</formula1>
    </dataValidation>
  </dataValidations>
  <hyperlinks>
    <hyperlink ref="A1" location="Pääsivu!A1" display="⌂" xr:uid="{00000000-0004-0000-1C00-000000000000}"/>
  </hyperlinks>
  <pageMargins left="0.39" right="0.25" top="0.28000000000000003" bottom="0.33" header="0.21" footer="0.24"/>
  <pageSetup paperSize="9" scale="90"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outlinePr summaryBelow="0" summaryRight="0"/>
  </sheetPr>
  <dimension ref="A1:L121"/>
  <sheetViews>
    <sheetView workbookViewId="0">
      <pane ySplit="5" topLeftCell="A6" activePane="bottomLeft" state="frozen"/>
      <selection activeCell="F8" sqref="F8"/>
      <selection pane="bottomLeft" activeCell="C8" sqref="C8"/>
    </sheetView>
  </sheetViews>
  <sheetFormatPr defaultRowHeight="13.2" outlineLevelCol="1" x14ac:dyDescent="0.25"/>
  <cols>
    <col min="1" max="1" width="3" customWidth="1"/>
    <col min="2" max="2" width="2.44140625" customWidth="1"/>
    <col min="3" max="3" width="41.5546875" customWidth="1"/>
    <col min="4" max="4" width="46.33203125" customWidth="1"/>
    <col min="5" max="5" width="19.6640625" customWidth="1"/>
    <col min="6" max="6" width="15.6640625" customWidth="1" collapsed="1"/>
    <col min="7" max="7" width="13.88671875" hidden="1" customWidth="1" outlineLevel="1"/>
    <col min="8" max="8" width="33" hidden="1" customWidth="1" outlineLevel="1"/>
    <col min="9" max="9" width="36.33203125" hidden="1" customWidth="1" outlineLevel="1"/>
  </cols>
  <sheetData>
    <row r="1" spans="1:12" s="88" customFormat="1" ht="22.8" x14ac:dyDescent="0.4">
      <c r="A1" s="332" t="s">
        <v>60</v>
      </c>
      <c r="B1" s="216" t="s">
        <v>68</v>
      </c>
    </row>
    <row r="3" spans="1:12" ht="13.8" x14ac:dyDescent="0.25">
      <c r="B3" s="257" t="str">
        <f>CONCATENATE("Versio ",Pääsivu!D6)</f>
        <v>Versio 0.1</v>
      </c>
      <c r="D3" s="264" t="str">
        <f>Pääsivu!D7</f>
        <v>1.1.202X</v>
      </c>
      <c r="E3" s="264"/>
      <c r="F3" s="196" t="s">
        <v>69</v>
      </c>
      <c r="G3" s="193" t="s">
        <v>70</v>
      </c>
      <c r="H3" s="194"/>
      <c r="I3" s="195"/>
    </row>
    <row r="4" spans="1:12" ht="13.8" thickBot="1" x14ac:dyDescent="0.3">
      <c r="F4" s="196" t="s">
        <v>71</v>
      </c>
    </row>
    <row r="5" spans="1:12" ht="22.5" customHeight="1" thickBot="1" x14ac:dyDescent="0.3">
      <c r="B5" s="441" t="s">
        <v>72</v>
      </c>
      <c r="C5" s="441"/>
      <c r="D5" s="352" t="s">
        <v>73</v>
      </c>
      <c r="E5" s="352" t="s">
        <v>74</v>
      </c>
      <c r="F5" s="352" t="s">
        <v>75</v>
      </c>
      <c r="G5" s="246" t="s">
        <v>76</v>
      </c>
      <c r="H5" s="245" t="s">
        <v>77</v>
      </c>
      <c r="I5" s="245" t="s">
        <v>78</v>
      </c>
    </row>
    <row r="6" spans="1:12" ht="4.5" customHeight="1" x14ac:dyDescent="0.25">
      <c r="B6" s="266"/>
      <c r="C6" s="44"/>
      <c r="D6" s="262"/>
      <c r="E6" s="262"/>
      <c r="F6" s="263"/>
      <c r="G6" s="41"/>
      <c r="H6" s="262"/>
      <c r="I6" s="263"/>
      <c r="L6" s="265">
        <f>IF(B6&lt;&gt;"",1,IF(C6&lt;&gt;"",3,0))</f>
        <v>0</v>
      </c>
    </row>
    <row r="7" spans="1:12" x14ac:dyDescent="0.25">
      <c r="B7" s="267" t="s">
        <v>79</v>
      </c>
      <c r="C7" s="45"/>
      <c r="D7" s="75"/>
      <c r="E7" s="75"/>
      <c r="F7" s="231"/>
      <c r="G7" s="42"/>
      <c r="H7" s="75"/>
      <c r="I7" s="231"/>
      <c r="L7" s="265">
        <f t="shared" ref="L7:L73" si="0">IF(B7&lt;&gt;"",1,IF(C7&lt;&gt;"",3,0))</f>
        <v>1</v>
      </c>
    </row>
    <row r="8" spans="1:12" x14ac:dyDescent="0.25">
      <c r="B8" s="267"/>
      <c r="C8" s="45" t="s">
        <v>80</v>
      </c>
      <c r="D8" s="75"/>
      <c r="E8" s="75"/>
      <c r="F8" s="231"/>
      <c r="G8" s="42"/>
      <c r="H8" s="75"/>
      <c r="I8" s="231"/>
      <c r="L8" s="265">
        <f t="shared" si="0"/>
        <v>3</v>
      </c>
    </row>
    <row r="9" spans="1:12" x14ac:dyDescent="0.25">
      <c r="B9" s="267"/>
      <c r="C9" s="45" t="s">
        <v>80</v>
      </c>
      <c r="D9" s="75"/>
      <c r="E9" s="75"/>
      <c r="F9" s="231"/>
      <c r="G9" s="42"/>
      <c r="H9" s="75"/>
      <c r="I9" s="231"/>
      <c r="L9" s="265">
        <f t="shared" si="0"/>
        <v>3</v>
      </c>
    </row>
    <row r="10" spans="1:12" x14ac:dyDescent="0.25">
      <c r="B10" s="267"/>
      <c r="C10" s="45"/>
      <c r="D10" s="75"/>
      <c r="E10" s="75"/>
      <c r="F10" s="231"/>
      <c r="G10" s="42"/>
      <c r="H10" s="75"/>
      <c r="I10" s="231"/>
      <c r="L10" s="265">
        <f>IF(B10&lt;&gt;"",1,IF(C10&lt;&gt;"",3,0))</f>
        <v>0</v>
      </c>
    </row>
    <row r="11" spans="1:12" x14ac:dyDescent="0.25">
      <c r="B11" s="267"/>
      <c r="C11" s="45"/>
      <c r="D11" s="75"/>
      <c r="E11" s="75"/>
      <c r="F11" s="231"/>
      <c r="G11" s="42"/>
      <c r="H11" s="75"/>
      <c r="I11" s="231"/>
      <c r="L11" s="265">
        <f>IF(B11&lt;&gt;"",1,IF(C11&lt;&gt;"",3,0))</f>
        <v>0</v>
      </c>
    </row>
    <row r="12" spans="1:12" x14ac:dyDescent="0.25">
      <c r="B12" s="267"/>
      <c r="C12" s="45"/>
      <c r="D12" s="75"/>
      <c r="E12" s="75"/>
      <c r="F12" s="231"/>
      <c r="G12" s="42"/>
      <c r="H12" s="75"/>
      <c r="I12" s="231"/>
      <c r="L12" s="265">
        <f>IF(B12&lt;&gt;"",1,IF(C12&lt;&gt;"",3,0))</f>
        <v>0</v>
      </c>
    </row>
    <row r="13" spans="1:12" x14ac:dyDescent="0.25">
      <c r="B13" s="267"/>
      <c r="C13" s="45"/>
      <c r="D13" s="75"/>
      <c r="E13" s="75"/>
      <c r="F13" s="231"/>
      <c r="G13" s="42"/>
      <c r="H13" s="75"/>
      <c r="I13" s="231"/>
      <c r="L13" s="265">
        <f t="shared" si="0"/>
        <v>0</v>
      </c>
    </row>
    <row r="14" spans="1:12" x14ac:dyDescent="0.25">
      <c r="B14" s="267"/>
      <c r="C14" s="45"/>
      <c r="D14" s="75"/>
      <c r="E14" s="75"/>
      <c r="F14" s="231"/>
      <c r="G14" s="42"/>
      <c r="H14" s="75"/>
      <c r="I14" s="231"/>
      <c r="L14" s="265">
        <f t="shared" si="0"/>
        <v>0</v>
      </c>
    </row>
    <row r="15" spans="1:12" x14ac:dyDescent="0.25">
      <c r="B15" s="267"/>
      <c r="C15" s="45"/>
      <c r="D15" s="75"/>
      <c r="E15" s="75"/>
      <c r="F15" s="231"/>
      <c r="G15" s="42"/>
      <c r="H15" s="75"/>
      <c r="I15" s="231"/>
      <c r="L15" s="265">
        <f t="shared" si="0"/>
        <v>0</v>
      </c>
    </row>
    <row r="16" spans="1:12" x14ac:dyDescent="0.25">
      <c r="B16" s="267"/>
      <c r="C16" s="45"/>
      <c r="D16" s="75"/>
      <c r="E16" s="75"/>
      <c r="F16" s="231"/>
      <c r="G16" s="42"/>
      <c r="H16" s="75"/>
      <c r="I16" s="231"/>
      <c r="L16" s="265">
        <f t="shared" si="0"/>
        <v>0</v>
      </c>
    </row>
    <row r="17" spans="2:12" x14ac:dyDescent="0.25">
      <c r="B17" s="267"/>
      <c r="C17" s="45"/>
      <c r="D17" s="75"/>
      <c r="E17" s="75"/>
      <c r="F17" s="231"/>
      <c r="G17" s="42"/>
      <c r="H17" s="75"/>
      <c r="I17" s="231"/>
      <c r="L17" s="265">
        <f t="shared" si="0"/>
        <v>0</v>
      </c>
    </row>
    <row r="18" spans="2:12" x14ac:dyDescent="0.25">
      <c r="B18" s="267" t="s">
        <v>81</v>
      </c>
      <c r="C18" s="45"/>
      <c r="D18" s="75"/>
      <c r="E18" s="75"/>
      <c r="F18" s="231"/>
      <c r="G18" s="42"/>
      <c r="H18" s="75"/>
      <c r="I18" s="231"/>
      <c r="L18" s="265">
        <f t="shared" si="0"/>
        <v>1</v>
      </c>
    </row>
    <row r="19" spans="2:12" x14ac:dyDescent="0.25">
      <c r="B19" s="267"/>
      <c r="C19" s="45" t="s">
        <v>80</v>
      </c>
      <c r="D19" s="75"/>
      <c r="E19" s="75"/>
      <c r="F19" s="231"/>
      <c r="G19" s="42"/>
      <c r="H19" s="75"/>
      <c r="I19" s="231"/>
      <c r="L19" s="265">
        <f t="shared" si="0"/>
        <v>3</v>
      </c>
    </row>
    <row r="20" spans="2:12" x14ac:dyDescent="0.25">
      <c r="B20" s="267"/>
      <c r="C20" s="45" t="s">
        <v>80</v>
      </c>
      <c r="D20" s="75"/>
      <c r="E20" s="75"/>
      <c r="F20" s="231"/>
      <c r="G20" s="42"/>
      <c r="H20" s="75"/>
      <c r="I20" s="231"/>
      <c r="L20" s="265">
        <f t="shared" si="0"/>
        <v>3</v>
      </c>
    </row>
    <row r="21" spans="2:12" x14ac:dyDescent="0.25">
      <c r="B21" s="267"/>
      <c r="C21" s="45"/>
      <c r="D21" s="75"/>
      <c r="E21" s="75"/>
      <c r="F21" s="231"/>
      <c r="G21" s="42"/>
      <c r="H21" s="75"/>
      <c r="I21" s="231"/>
      <c r="L21" s="265">
        <f t="shared" si="0"/>
        <v>0</v>
      </c>
    </row>
    <row r="22" spans="2:12" x14ac:dyDescent="0.25">
      <c r="B22" s="267"/>
      <c r="C22" s="45"/>
      <c r="D22" s="75"/>
      <c r="E22" s="75"/>
      <c r="F22" s="231"/>
      <c r="G22" s="42"/>
      <c r="H22" s="75"/>
      <c r="I22" s="231"/>
      <c r="L22" s="265">
        <f t="shared" si="0"/>
        <v>0</v>
      </c>
    </row>
    <row r="23" spans="2:12" x14ac:dyDescent="0.25">
      <c r="B23" s="267"/>
      <c r="C23" s="45"/>
      <c r="D23" s="75"/>
      <c r="E23" s="75"/>
      <c r="F23" s="231"/>
      <c r="G23" s="42"/>
      <c r="H23" s="75"/>
      <c r="I23" s="231"/>
      <c r="L23" s="265">
        <f t="shared" si="0"/>
        <v>0</v>
      </c>
    </row>
    <row r="24" spans="2:12" x14ac:dyDescent="0.25">
      <c r="B24" s="267"/>
      <c r="C24" s="45"/>
      <c r="D24" s="75"/>
      <c r="E24" s="75"/>
      <c r="F24" s="231"/>
      <c r="G24" s="42"/>
      <c r="H24" s="75"/>
      <c r="I24" s="231"/>
      <c r="L24" s="265">
        <f t="shared" si="0"/>
        <v>0</v>
      </c>
    </row>
    <row r="25" spans="2:12" x14ac:dyDescent="0.25">
      <c r="B25" s="267"/>
      <c r="C25" s="45"/>
      <c r="D25" s="75"/>
      <c r="E25" s="75"/>
      <c r="F25" s="231"/>
      <c r="G25" s="42"/>
      <c r="H25" s="75"/>
      <c r="I25" s="231"/>
      <c r="L25" s="265">
        <f t="shared" si="0"/>
        <v>0</v>
      </c>
    </row>
    <row r="26" spans="2:12" x14ac:dyDescent="0.25">
      <c r="B26" s="267"/>
      <c r="C26" s="45"/>
      <c r="D26" s="75"/>
      <c r="E26" s="75"/>
      <c r="F26" s="231"/>
      <c r="G26" s="42"/>
      <c r="H26" s="75"/>
      <c r="I26" s="231"/>
      <c r="L26" s="265">
        <f t="shared" si="0"/>
        <v>0</v>
      </c>
    </row>
    <row r="27" spans="2:12" x14ac:dyDescent="0.25">
      <c r="B27" s="267"/>
      <c r="C27" s="45"/>
      <c r="D27" s="75"/>
      <c r="E27" s="75"/>
      <c r="F27" s="231"/>
      <c r="G27" s="42"/>
      <c r="H27" s="75"/>
      <c r="I27" s="231"/>
      <c r="L27" s="265">
        <f t="shared" si="0"/>
        <v>0</v>
      </c>
    </row>
    <row r="28" spans="2:12" x14ac:dyDescent="0.25">
      <c r="B28" s="267" t="s">
        <v>82</v>
      </c>
      <c r="C28" s="45"/>
      <c r="D28" s="75"/>
      <c r="E28" s="75"/>
      <c r="F28" s="231"/>
      <c r="G28" s="42"/>
      <c r="H28" s="75"/>
      <c r="I28" s="231"/>
      <c r="L28" s="265">
        <f t="shared" si="0"/>
        <v>1</v>
      </c>
    </row>
    <row r="29" spans="2:12" x14ac:dyDescent="0.25">
      <c r="B29" s="267"/>
      <c r="C29" s="45" t="s">
        <v>80</v>
      </c>
      <c r="D29" s="75"/>
      <c r="E29" s="75"/>
      <c r="F29" s="231"/>
      <c r="G29" s="42"/>
      <c r="H29" s="75"/>
      <c r="I29" s="231"/>
      <c r="L29" s="265">
        <f t="shared" si="0"/>
        <v>3</v>
      </c>
    </row>
    <row r="30" spans="2:12" x14ac:dyDescent="0.25">
      <c r="B30" s="267"/>
      <c r="C30" s="45" t="s">
        <v>80</v>
      </c>
      <c r="D30" s="75"/>
      <c r="E30" s="75"/>
      <c r="F30" s="231"/>
      <c r="G30" s="42"/>
      <c r="H30" s="75"/>
      <c r="I30" s="231"/>
      <c r="L30" s="265">
        <f t="shared" si="0"/>
        <v>3</v>
      </c>
    </row>
    <row r="31" spans="2:12" x14ac:dyDescent="0.25">
      <c r="B31" s="267"/>
      <c r="C31" s="45"/>
      <c r="D31" s="75"/>
      <c r="E31" s="75"/>
      <c r="F31" s="231"/>
      <c r="G31" s="42"/>
      <c r="H31" s="75"/>
      <c r="I31" s="231"/>
      <c r="L31" s="265">
        <f t="shared" si="0"/>
        <v>0</v>
      </c>
    </row>
    <row r="32" spans="2:12" x14ac:dyDescent="0.25">
      <c r="B32" s="267"/>
      <c r="C32" s="45"/>
      <c r="D32" s="75"/>
      <c r="E32" s="75"/>
      <c r="F32" s="231"/>
      <c r="G32" s="42"/>
      <c r="H32" s="75"/>
      <c r="I32" s="231"/>
      <c r="L32" s="265">
        <f t="shared" si="0"/>
        <v>0</v>
      </c>
    </row>
    <row r="33" spans="2:12" x14ac:dyDescent="0.25">
      <c r="B33" s="267"/>
      <c r="C33" s="45"/>
      <c r="D33" s="75"/>
      <c r="E33" s="75"/>
      <c r="F33" s="231"/>
      <c r="G33" s="42"/>
      <c r="H33" s="75"/>
      <c r="I33" s="231"/>
      <c r="L33" s="265">
        <f t="shared" si="0"/>
        <v>0</v>
      </c>
    </row>
    <row r="34" spans="2:12" x14ac:dyDescent="0.25">
      <c r="B34" s="267"/>
      <c r="C34" s="45"/>
      <c r="D34" s="75"/>
      <c r="E34" s="75"/>
      <c r="F34" s="231"/>
      <c r="G34" s="42"/>
      <c r="H34" s="75"/>
      <c r="I34" s="231"/>
      <c r="L34" s="265">
        <f t="shared" si="0"/>
        <v>0</v>
      </c>
    </row>
    <row r="35" spans="2:12" x14ac:dyDescent="0.25">
      <c r="B35" s="267"/>
      <c r="C35" s="45"/>
      <c r="D35" s="75"/>
      <c r="E35" s="75"/>
      <c r="F35" s="231"/>
      <c r="G35" s="42"/>
      <c r="H35" s="75"/>
      <c r="I35" s="231"/>
      <c r="L35" s="265">
        <f t="shared" si="0"/>
        <v>0</v>
      </c>
    </row>
    <row r="36" spans="2:12" x14ac:dyDescent="0.25">
      <c r="B36" s="267"/>
      <c r="C36" s="45"/>
      <c r="D36" s="75"/>
      <c r="E36" s="75"/>
      <c r="F36" s="231"/>
      <c r="G36" s="42"/>
      <c r="H36" s="75"/>
      <c r="I36" s="231"/>
      <c r="L36" s="265">
        <f t="shared" si="0"/>
        <v>0</v>
      </c>
    </row>
    <row r="37" spans="2:12" x14ac:dyDescent="0.25">
      <c r="B37" s="267"/>
      <c r="C37" s="45"/>
      <c r="D37" s="75"/>
      <c r="E37" s="75"/>
      <c r="F37" s="231"/>
      <c r="G37" s="42"/>
      <c r="H37" s="75"/>
      <c r="I37" s="231"/>
      <c r="L37" s="265">
        <f t="shared" si="0"/>
        <v>0</v>
      </c>
    </row>
    <row r="38" spans="2:12" x14ac:dyDescent="0.25">
      <c r="B38" s="267" t="s">
        <v>83</v>
      </c>
      <c r="C38" s="45"/>
      <c r="D38" s="75"/>
      <c r="E38" s="75"/>
      <c r="F38" s="231"/>
      <c r="G38" s="42"/>
      <c r="H38" s="75"/>
      <c r="I38" s="231"/>
      <c r="L38" s="265">
        <f t="shared" si="0"/>
        <v>1</v>
      </c>
    </row>
    <row r="39" spans="2:12" x14ac:dyDescent="0.25">
      <c r="B39" s="267"/>
      <c r="C39" s="45" t="s">
        <v>80</v>
      </c>
      <c r="D39" s="75"/>
      <c r="E39" s="75"/>
      <c r="F39" s="231"/>
      <c r="G39" s="42"/>
      <c r="H39" s="75"/>
      <c r="I39" s="231"/>
      <c r="L39" s="265">
        <f t="shared" si="0"/>
        <v>3</v>
      </c>
    </row>
    <row r="40" spans="2:12" x14ac:dyDescent="0.25">
      <c r="B40" s="267"/>
      <c r="C40" s="45" t="s">
        <v>80</v>
      </c>
      <c r="D40" s="75"/>
      <c r="E40" s="75"/>
      <c r="F40" s="231"/>
      <c r="G40" s="42"/>
      <c r="H40" s="75"/>
      <c r="I40" s="231"/>
      <c r="L40" s="265">
        <f t="shared" si="0"/>
        <v>3</v>
      </c>
    </row>
    <row r="41" spans="2:12" x14ac:dyDescent="0.25">
      <c r="B41" s="267"/>
      <c r="C41" s="45"/>
      <c r="D41" s="75"/>
      <c r="E41" s="75"/>
      <c r="F41" s="231"/>
      <c r="G41" s="42"/>
      <c r="H41" s="75"/>
      <c r="I41" s="231"/>
      <c r="L41" s="265">
        <f t="shared" si="0"/>
        <v>0</v>
      </c>
    </row>
    <row r="42" spans="2:12" x14ac:dyDescent="0.25">
      <c r="B42" s="267"/>
      <c r="C42" s="45"/>
      <c r="D42" s="75"/>
      <c r="E42" s="75"/>
      <c r="F42" s="231"/>
      <c r="G42" s="42"/>
      <c r="H42" s="75"/>
      <c r="I42" s="231"/>
      <c r="L42" s="265">
        <f t="shared" si="0"/>
        <v>0</v>
      </c>
    </row>
    <row r="43" spans="2:12" x14ac:dyDescent="0.25">
      <c r="B43" s="267"/>
      <c r="C43" s="45"/>
      <c r="D43" s="75"/>
      <c r="E43" s="75"/>
      <c r="F43" s="231"/>
      <c r="G43" s="42"/>
      <c r="H43" s="75"/>
      <c r="I43" s="231"/>
      <c r="L43" s="265">
        <f t="shared" si="0"/>
        <v>0</v>
      </c>
    </row>
    <row r="44" spans="2:12" x14ac:dyDescent="0.25">
      <c r="B44" s="267"/>
      <c r="C44" s="45"/>
      <c r="D44" s="75"/>
      <c r="E44" s="75"/>
      <c r="F44" s="231"/>
      <c r="G44" s="42"/>
      <c r="H44" s="75"/>
      <c r="I44" s="231"/>
      <c r="L44" s="265">
        <f t="shared" si="0"/>
        <v>0</v>
      </c>
    </row>
    <row r="45" spans="2:12" x14ac:dyDescent="0.25">
      <c r="B45" s="267"/>
      <c r="C45" s="45"/>
      <c r="D45" s="75"/>
      <c r="E45" s="75"/>
      <c r="F45" s="231"/>
      <c r="G45" s="42"/>
      <c r="H45" s="75"/>
      <c r="I45" s="231"/>
      <c r="L45" s="265">
        <f t="shared" si="0"/>
        <v>0</v>
      </c>
    </row>
    <row r="46" spans="2:12" x14ac:dyDescent="0.25">
      <c r="B46" s="267"/>
      <c r="C46" s="45"/>
      <c r="D46" s="75"/>
      <c r="E46" s="75"/>
      <c r="F46" s="231"/>
      <c r="G46" s="42"/>
      <c r="H46" s="75"/>
      <c r="I46" s="231"/>
      <c r="L46" s="265">
        <f t="shared" si="0"/>
        <v>0</v>
      </c>
    </row>
    <row r="47" spans="2:12" x14ac:dyDescent="0.25">
      <c r="B47" s="267"/>
      <c r="C47" s="45"/>
      <c r="D47" s="75"/>
      <c r="E47" s="75"/>
      <c r="F47" s="231"/>
      <c r="G47" s="42"/>
      <c r="H47" s="75"/>
      <c r="I47" s="231"/>
      <c r="L47" s="265">
        <f t="shared" si="0"/>
        <v>0</v>
      </c>
    </row>
    <row r="48" spans="2:12" x14ac:dyDescent="0.25">
      <c r="B48" s="267"/>
      <c r="C48" s="45"/>
      <c r="D48" s="75"/>
      <c r="E48" s="75"/>
      <c r="F48" s="231"/>
      <c r="G48" s="42"/>
      <c r="H48" s="75"/>
      <c r="I48" s="231"/>
      <c r="L48" s="265">
        <f t="shared" si="0"/>
        <v>0</v>
      </c>
    </row>
    <row r="49" spans="2:12" x14ac:dyDescent="0.25">
      <c r="B49" s="267"/>
      <c r="C49" s="45"/>
      <c r="D49" s="75"/>
      <c r="E49" s="75"/>
      <c r="F49" s="231"/>
      <c r="G49" s="42"/>
      <c r="H49" s="75"/>
      <c r="I49" s="231"/>
      <c r="L49" s="265">
        <f t="shared" si="0"/>
        <v>0</v>
      </c>
    </row>
    <row r="50" spans="2:12" x14ac:dyDescent="0.25">
      <c r="B50" s="267"/>
      <c r="C50" s="45"/>
      <c r="D50" s="75"/>
      <c r="E50" s="75"/>
      <c r="F50" s="231"/>
      <c r="G50" s="42"/>
      <c r="H50" s="75"/>
      <c r="I50" s="231"/>
      <c r="L50" s="265">
        <f t="shared" si="0"/>
        <v>0</v>
      </c>
    </row>
    <row r="51" spans="2:12" x14ac:dyDescent="0.25">
      <c r="B51" s="267"/>
      <c r="C51" s="45"/>
      <c r="D51" s="75"/>
      <c r="E51" s="75"/>
      <c r="F51" s="231"/>
      <c r="G51" s="42"/>
      <c r="H51" s="75"/>
      <c r="I51" s="231"/>
      <c r="L51" s="265">
        <f t="shared" si="0"/>
        <v>0</v>
      </c>
    </row>
    <row r="52" spans="2:12" x14ac:dyDescent="0.25">
      <c r="B52" s="267"/>
      <c r="C52" s="45"/>
      <c r="D52" s="75"/>
      <c r="E52" s="75"/>
      <c r="F52" s="231"/>
      <c r="G52" s="42"/>
      <c r="H52" s="75"/>
      <c r="I52" s="231"/>
      <c r="L52" s="265">
        <f t="shared" si="0"/>
        <v>0</v>
      </c>
    </row>
    <row r="53" spans="2:12" x14ac:dyDescent="0.25">
      <c r="B53" s="267" t="s">
        <v>84</v>
      </c>
      <c r="C53" s="45"/>
      <c r="D53" s="75"/>
      <c r="E53" s="75"/>
      <c r="F53" s="231"/>
      <c r="G53" s="42"/>
      <c r="H53" s="75"/>
      <c r="I53" s="231"/>
      <c r="L53" s="265">
        <f t="shared" si="0"/>
        <v>1</v>
      </c>
    </row>
    <row r="54" spans="2:12" x14ac:dyDescent="0.25">
      <c r="B54" s="267"/>
      <c r="C54" s="45" t="s">
        <v>80</v>
      </c>
      <c r="D54" s="75"/>
      <c r="E54" s="75"/>
      <c r="F54" s="231"/>
      <c r="G54" s="42"/>
      <c r="H54" s="75"/>
      <c r="I54" s="231"/>
      <c r="L54" s="265">
        <f t="shared" si="0"/>
        <v>3</v>
      </c>
    </row>
    <row r="55" spans="2:12" x14ac:dyDescent="0.25">
      <c r="B55" s="267"/>
      <c r="C55" s="45" t="s">
        <v>80</v>
      </c>
      <c r="D55" s="75"/>
      <c r="E55" s="75"/>
      <c r="F55" s="231"/>
      <c r="G55" s="42"/>
      <c r="H55" s="75"/>
      <c r="I55" s="231"/>
      <c r="L55" s="265">
        <f t="shared" si="0"/>
        <v>3</v>
      </c>
    </row>
    <row r="56" spans="2:12" x14ac:dyDescent="0.25">
      <c r="B56" s="267"/>
      <c r="C56" s="45"/>
      <c r="D56" s="75"/>
      <c r="E56" s="75"/>
      <c r="F56" s="231"/>
      <c r="G56" s="42"/>
      <c r="H56" s="75"/>
      <c r="I56" s="231"/>
      <c r="L56" s="265">
        <f t="shared" si="0"/>
        <v>0</v>
      </c>
    </row>
    <row r="57" spans="2:12" x14ac:dyDescent="0.25">
      <c r="B57" s="267"/>
      <c r="C57" s="45"/>
      <c r="D57" s="75"/>
      <c r="E57" s="75"/>
      <c r="F57" s="231"/>
      <c r="G57" s="42"/>
      <c r="H57" s="75"/>
      <c r="I57" s="231"/>
      <c r="L57" s="265">
        <f t="shared" si="0"/>
        <v>0</v>
      </c>
    </row>
    <row r="58" spans="2:12" x14ac:dyDescent="0.25">
      <c r="B58" s="267"/>
      <c r="C58" s="45"/>
      <c r="D58" s="75"/>
      <c r="E58" s="75"/>
      <c r="F58" s="231"/>
      <c r="G58" s="42"/>
      <c r="H58" s="75"/>
      <c r="I58" s="231"/>
      <c r="L58" s="265">
        <f t="shared" si="0"/>
        <v>0</v>
      </c>
    </row>
    <row r="59" spans="2:12" x14ac:dyDescent="0.25">
      <c r="B59" s="267"/>
      <c r="C59" s="45"/>
      <c r="D59" s="75"/>
      <c r="E59" s="75"/>
      <c r="F59" s="231"/>
      <c r="G59" s="42"/>
      <c r="H59" s="75"/>
      <c r="I59" s="231"/>
      <c r="L59" s="265">
        <f t="shared" si="0"/>
        <v>0</v>
      </c>
    </row>
    <row r="60" spans="2:12" x14ac:dyDescent="0.25">
      <c r="B60" s="267"/>
      <c r="C60" s="45"/>
      <c r="D60" s="75"/>
      <c r="E60" s="75"/>
      <c r="F60" s="231"/>
      <c r="G60" s="42"/>
      <c r="H60" s="75"/>
      <c r="I60" s="231"/>
      <c r="L60" s="265">
        <f t="shared" si="0"/>
        <v>0</v>
      </c>
    </row>
    <row r="61" spans="2:12" x14ac:dyDescent="0.25">
      <c r="B61" s="267"/>
      <c r="C61" s="45"/>
      <c r="D61" s="75"/>
      <c r="E61" s="75"/>
      <c r="F61" s="231"/>
      <c r="G61" s="42"/>
      <c r="H61" s="75"/>
      <c r="I61" s="231"/>
      <c r="L61" s="265">
        <f t="shared" si="0"/>
        <v>0</v>
      </c>
    </row>
    <row r="62" spans="2:12" x14ac:dyDescent="0.25">
      <c r="B62" s="267"/>
      <c r="C62" s="45"/>
      <c r="D62" s="75"/>
      <c r="E62" s="75"/>
      <c r="F62" s="231"/>
      <c r="G62" s="42"/>
      <c r="H62" s="75"/>
      <c r="I62" s="231"/>
      <c r="L62" s="265">
        <f t="shared" si="0"/>
        <v>0</v>
      </c>
    </row>
    <row r="63" spans="2:12" x14ac:dyDescent="0.25">
      <c r="B63" s="267" t="s">
        <v>85</v>
      </c>
      <c r="C63" s="45"/>
      <c r="D63" s="75"/>
      <c r="E63" s="75"/>
      <c r="F63" s="231"/>
      <c r="G63" s="42"/>
      <c r="H63" s="75"/>
      <c r="I63" s="231"/>
      <c r="L63" s="265">
        <f t="shared" si="0"/>
        <v>1</v>
      </c>
    </row>
    <row r="64" spans="2:12" x14ac:dyDescent="0.25">
      <c r="B64" s="267"/>
      <c r="C64" s="45" t="s">
        <v>80</v>
      </c>
      <c r="D64" s="75"/>
      <c r="E64" s="75"/>
      <c r="F64" s="231"/>
      <c r="G64" s="42"/>
      <c r="H64" s="75"/>
      <c r="I64" s="231"/>
      <c r="L64" s="265">
        <f t="shared" si="0"/>
        <v>3</v>
      </c>
    </row>
    <row r="65" spans="2:12" x14ac:dyDescent="0.25">
      <c r="B65" s="267"/>
      <c r="C65" s="45" t="s">
        <v>80</v>
      </c>
      <c r="D65" s="75"/>
      <c r="E65" s="75"/>
      <c r="F65" s="231"/>
      <c r="G65" s="42"/>
      <c r="H65" s="75"/>
      <c r="I65" s="231"/>
      <c r="L65" s="265">
        <f t="shared" si="0"/>
        <v>3</v>
      </c>
    </row>
    <row r="66" spans="2:12" x14ac:dyDescent="0.25">
      <c r="B66" s="267"/>
      <c r="C66" s="45"/>
      <c r="D66" s="75"/>
      <c r="E66" s="75"/>
      <c r="F66" s="231"/>
      <c r="G66" s="42"/>
      <c r="H66" s="75"/>
      <c r="I66" s="231"/>
      <c r="L66" s="265">
        <f t="shared" si="0"/>
        <v>0</v>
      </c>
    </row>
    <row r="67" spans="2:12" x14ac:dyDescent="0.25">
      <c r="B67" s="267"/>
      <c r="C67" s="45"/>
      <c r="D67" s="75"/>
      <c r="E67" s="75"/>
      <c r="F67" s="231"/>
      <c r="G67" s="42"/>
      <c r="H67" s="75"/>
      <c r="I67" s="231"/>
      <c r="L67" s="265">
        <f t="shared" si="0"/>
        <v>0</v>
      </c>
    </row>
    <row r="68" spans="2:12" x14ac:dyDescent="0.25">
      <c r="B68" s="267"/>
      <c r="C68" s="45"/>
      <c r="D68" s="75"/>
      <c r="E68" s="75"/>
      <c r="F68" s="231"/>
      <c r="G68" s="42"/>
      <c r="H68" s="75"/>
      <c r="I68" s="231"/>
      <c r="L68" s="265">
        <f t="shared" si="0"/>
        <v>0</v>
      </c>
    </row>
    <row r="69" spans="2:12" x14ac:dyDescent="0.25">
      <c r="B69" s="267"/>
      <c r="C69" s="45"/>
      <c r="D69" s="75"/>
      <c r="E69" s="75"/>
      <c r="F69" s="231"/>
      <c r="G69" s="42"/>
      <c r="H69" s="75"/>
      <c r="I69" s="231"/>
      <c r="L69" s="265">
        <f t="shared" si="0"/>
        <v>0</v>
      </c>
    </row>
    <row r="70" spans="2:12" x14ac:dyDescent="0.25">
      <c r="B70" s="267"/>
      <c r="C70" s="45"/>
      <c r="D70" s="75"/>
      <c r="E70" s="75"/>
      <c r="F70" s="231"/>
      <c r="G70" s="42"/>
      <c r="H70" s="75"/>
      <c r="I70" s="231"/>
      <c r="L70" s="265">
        <f t="shared" si="0"/>
        <v>0</v>
      </c>
    </row>
    <row r="71" spans="2:12" x14ac:dyDescent="0.25">
      <c r="B71" s="267"/>
      <c r="C71" s="45"/>
      <c r="D71" s="75"/>
      <c r="E71" s="75"/>
      <c r="F71" s="231"/>
      <c r="G71" s="42"/>
      <c r="H71" s="75"/>
      <c r="I71" s="231"/>
      <c r="L71" s="265">
        <f t="shared" si="0"/>
        <v>0</v>
      </c>
    </row>
    <row r="72" spans="2:12" x14ac:dyDescent="0.25">
      <c r="B72" s="267"/>
      <c r="C72" s="45"/>
      <c r="D72" s="75"/>
      <c r="E72" s="75"/>
      <c r="F72" s="231"/>
      <c r="G72" s="42"/>
      <c r="H72" s="75"/>
      <c r="I72" s="231"/>
      <c r="L72" s="265">
        <f t="shared" si="0"/>
        <v>0</v>
      </c>
    </row>
    <row r="73" spans="2:12" x14ac:dyDescent="0.25">
      <c r="B73" s="267"/>
      <c r="C73" s="45"/>
      <c r="D73" s="75"/>
      <c r="E73" s="75"/>
      <c r="F73" s="231"/>
      <c r="G73" s="42"/>
      <c r="H73" s="75"/>
      <c r="I73" s="231"/>
      <c r="L73" s="265">
        <f t="shared" si="0"/>
        <v>0</v>
      </c>
    </row>
    <row r="74" spans="2:12" x14ac:dyDescent="0.25">
      <c r="B74" s="267"/>
      <c r="C74" s="45"/>
      <c r="D74" s="75"/>
      <c r="E74" s="75"/>
      <c r="F74" s="231"/>
      <c r="G74" s="42"/>
      <c r="H74" s="75"/>
      <c r="I74" s="231"/>
      <c r="L74" s="265">
        <f t="shared" ref="L74:L121" si="1">IF(B74&lt;&gt;"",1,IF(C74&lt;&gt;"",3,0))</f>
        <v>0</v>
      </c>
    </row>
    <row r="75" spans="2:12" x14ac:dyDescent="0.25">
      <c r="B75" s="267"/>
      <c r="C75" s="45"/>
      <c r="D75" s="75"/>
      <c r="E75" s="75"/>
      <c r="F75" s="231"/>
      <c r="G75" s="42"/>
      <c r="H75" s="75"/>
      <c r="I75" s="231"/>
      <c r="L75" s="265">
        <f t="shared" si="1"/>
        <v>0</v>
      </c>
    </row>
    <row r="76" spans="2:12" x14ac:dyDescent="0.25">
      <c r="B76" s="267"/>
      <c r="C76" s="45"/>
      <c r="D76" s="75"/>
      <c r="E76" s="75"/>
      <c r="F76" s="231"/>
      <c r="G76" s="42"/>
      <c r="H76" s="75"/>
      <c r="I76" s="231"/>
      <c r="L76" s="265">
        <f t="shared" si="1"/>
        <v>0</v>
      </c>
    </row>
    <row r="77" spans="2:12" x14ac:dyDescent="0.25">
      <c r="B77" s="267"/>
      <c r="C77" s="45"/>
      <c r="D77" s="75"/>
      <c r="E77" s="75"/>
      <c r="F77" s="231"/>
      <c r="G77" s="42"/>
      <c r="H77" s="75"/>
      <c r="I77" s="231"/>
      <c r="L77" s="265">
        <f t="shared" si="1"/>
        <v>0</v>
      </c>
    </row>
    <row r="78" spans="2:12" x14ac:dyDescent="0.25">
      <c r="B78" s="267" t="s">
        <v>86</v>
      </c>
      <c r="C78" s="45"/>
      <c r="D78" s="75"/>
      <c r="E78" s="75"/>
      <c r="F78" s="231"/>
      <c r="G78" s="42"/>
      <c r="H78" s="75"/>
      <c r="I78" s="231"/>
      <c r="L78" s="265">
        <f t="shared" si="1"/>
        <v>1</v>
      </c>
    </row>
    <row r="79" spans="2:12" x14ac:dyDescent="0.25">
      <c r="B79" s="267"/>
      <c r="C79" s="45" t="s">
        <v>80</v>
      </c>
      <c r="D79" s="75"/>
      <c r="E79" s="75"/>
      <c r="F79" s="231"/>
      <c r="G79" s="42"/>
      <c r="H79" s="75"/>
      <c r="I79" s="231"/>
      <c r="L79" s="265">
        <f t="shared" si="1"/>
        <v>3</v>
      </c>
    </row>
    <row r="80" spans="2:12" x14ac:dyDescent="0.25">
      <c r="B80" s="267"/>
      <c r="C80" s="45" t="s">
        <v>80</v>
      </c>
      <c r="D80" s="75"/>
      <c r="E80" s="75"/>
      <c r="F80" s="231"/>
      <c r="G80" s="42"/>
      <c r="H80" s="75"/>
      <c r="I80" s="231"/>
      <c r="L80" s="265">
        <f t="shared" si="1"/>
        <v>3</v>
      </c>
    </row>
    <row r="81" spans="12:12" x14ac:dyDescent="0.25">
      <c r="L81" s="265">
        <f t="shared" si="1"/>
        <v>0</v>
      </c>
    </row>
    <row r="82" spans="12:12" x14ac:dyDescent="0.25">
      <c r="L82" s="265">
        <f t="shared" si="1"/>
        <v>0</v>
      </c>
    </row>
    <row r="83" spans="12:12" x14ac:dyDescent="0.25">
      <c r="L83" s="265">
        <f t="shared" si="1"/>
        <v>0</v>
      </c>
    </row>
    <row r="84" spans="12:12" x14ac:dyDescent="0.25">
      <c r="L84" s="265">
        <f t="shared" si="1"/>
        <v>0</v>
      </c>
    </row>
    <row r="85" spans="12:12" x14ac:dyDescent="0.25">
      <c r="L85" s="265">
        <f t="shared" si="1"/>
        <v>0</v>
      </c>
    </row>
    <row r="86" spans="12:12" x14ac:dyDescent="0.25">
      <c r="L86" s="265">
        <f t="shared" si="1"/>
        <v>0</v>
      </c>
    </row>
    <row r="87" spans="12:12" x14ac:dyDescent="0.25">
      <c r="L87" s="265">
        <f t="shared" si="1"/>
        <v>0</v>
      </c>
    </row>
    <row r="88" spans="12:12" x14ac:dyDescent="0.25">
      <c r="L88" s="265">
        <f t="shared" si="1"/>
        <v>0</v>
      </c>
    </row>
    <row r="89" spans="12:12" x14ac:dyDescent="0.25">
      <c r="L89" s="265">
        <f t="shared" si="1"/>
        <v>0</v>
      </c>
    </row>
    <row r="90" spans="12:12" x14ac:dyDescent="0.25">
      <c r="L90" s="265">
        <f t="shared" si="1"/>
        <v>0</v>
      </c>
    </row>
    <row r="91" spans="12:12" x14ac:dyDescent="0.25">
      <c r="L91" s="265">
        <f t="shared" si="1"/>
        <v>0</v>
      </c>
    </row>
    <row r="92" spans="12:12" x14ac:dyDescent="0.25">
      <c r="L92" s="265">
        <f t="shared" si="1"/>
        <v>0</v>
      </c>
    </row>
    <row r="93" spans="12:12" x14ac:dyDescent="0.25">
      <c r="L93" s="265">
        <f t="shared" si="1"/>
        <v>0</v>
      </c>
    </row>
    <row r="94" spans="12:12" x14ac:dyDescent="0.25">
      <c r="L94" s="265">
        <f t="shared" si="1"/>
        <v>0</v>
      </c>
    </row>
    <row r="95" spans="12:12" x14ac:dyDescent="0.25">
      <c r="L95" s="265">
        <f t="shared" si="1"/>
        <v>0</v>
      </c>
    </row>
    <row r="96" spans="12:12" x14ac:dyDescent="0.25">
      <c r="L96" s="265">
        <f t="shared" si="1"/>
        <v>0</v>
      </c>
    </row>
    <row r="97" spans="12:12" x14ac:dyDescent="0.25">
      <c r="L97" s="265">
        <f t="shared" si="1"/>
        <v>0</v>
      </c>
    </row>
    <row r="98" spans="12:12" x14ac:dyDescent="0.25">
      <c r="L98" s="265">
        <f t="shared" si="1"/>
        <v>0</v>
      </c>
    </row>
    <row r="99" spans="12:12" x14ac:dyDescent="0.25">
      <c r="L99" s="265">
        <f t="shared" si="1"/>
        <v>0</v>
      </c>
    </row>
    <row r="100" spans="12:12" x14ac:dyDescent="0.25">
      <c r="L100" s="265">
        <f t="shared" si="1"/>
        <v>0</v>
      </c>
    </row>
    <row r="101" spans="12:12" x14ac:dyDescent="0.25">
      <c r="L101" s="265">
        <f t="shared" si="1"/>
        <v>0</v>
      </c>
    </row>
    <row r="102" spans="12:12" x14ac:dyDescent="0.25">
      <c r="L102" s="265">
        <f t="shared" si="1"/>
        <v>0</v>
      </c>
    </row>
    <row r="103" spans="12:12" x14ac:dyDescent="0.25">
      <c r="L103" s="265">
        <f t="shared" si="1"/>
        <v>0</v>
      </c>
    </row>
    <row r="104" spans="12:12" x14ac:dyDescent="0.25">
      <c r="L104" s="265">
        <f t="shared" si="1"/>
        <v>0</v>
      </c>
    </row>
    <row r="105" spans="12:12" x14ac:dyDescent="0.25">
      <c r="L105" s="265">
        <f t="shared" si="1"/>
        <v>0</v>
      </c>
    </row>
    <row r="106" spans="12:12" x14ac:dyDescent="0.25">
      <c r="L106" s="265">
        <f t="shared" si="1"/>
        <v>0</v>
      </c>
    </row>
    <row r="107" spans="12:12" x14ac:dyDescent="0.25">
      <c r="L107" s="265">
        <f t="shared" si="1"/>
        <v>0</v>
      </c>
    </row>
    <row r="108" spans="12:12" x14ac:dyDescent="0.25">
      <c r="L108" s="265">
        <f t="shared" si="1"/>
        <v>0</v>
      </c>
    </row>
    <row r="109" spans="12:12" x14ac:dyDescent="0.25">
      <c r="L109" s="265">
        <f t="shared" si="1"/>
        <v>0</v>
      </c>
    </row>
    <row r="110" spans="12:12" x14ac:dyDescent="0.25">
      <c r="L110" s="265">
        <f t="shared" si="1"/>
        <v>0</v>
      </c>
    </row>
    <row r="111" spans="12:12" x14ac:dyDescent="0.25">
      <c r="L111" s="265">
        <f t="shared" si="1"/>
        <v>0</v>
      </c>
    </row>
    <row r="112" spans="12:12" x14ac:dyDescent="0.25">
      <c r="L112" s="265">
        <f t="shared" si="1"/>
        <v>0</v>
      </c>
    </row>
    <row r="113" spans="12:12" x14ac:dyDescent="0.25">
      <c r="L113" s="265">
        <f t="shared" si="1"/>
        <v>0</v>
      </c>
    </row>
    <row r="114" spans="12:12" x14ac:dyDescent="0.25">
      <c r="L114" s="265">
        <f t="shared" si="1"/>
        <v>0</v>
      </c>
    </row>
    <row r="115" spans="12:12" x14ac:dyDescent="0.25">
      <c r="L115" s="265">
        <f t="shared" si="1"/>
        <v>0</v>
      </c>
    </row>
    <row r="116" spans="12:12" x14ac:dyDescent="0.25">
      <c r="L116" s="265">
        <f t="shared" si="1"/>
        <v>0</v>
      </c>
    </row>
    <row r="117" spans="12:12" x14ac:dyDescent="0.25">
      <c r="L117" s="265">
        <f t="shared" si="1"/>
        <v>0</v>
      </c>
    </row>
    <row r="118" spans="12:12" x14ac:dyDescent="0.25">
      <c r="L118" s="265">
        <f t="shared" si="1"/>
        <v>0</v>
      </c>
    </row>
    <row r="119" spans="12:12" x14ac:dyDescent="0.25">
      <c r="L119" s="265">
        <f t="shared" si="1"/>
        <v>0</v>
      </c>
    </row>
    <row r="120" spans="12:12" x14ac:dyDescent="0.25">
      <c r="L120" s="265">
        <f t="shared" si="1"/>
        <v>0</v>
      </c>
    </row>
    <row r="121" spans="12:12" ht="13.8" thickBot="1" x14ac:dyDescent="0.3">
      <c r="L121" s="265">
        <f t="shared" si="1"/>
        <v>0</v>
      </c>
    </row>
  </sheetData>
  <mergeCells count="1">
    <mergeCell ref="B5:C5"/>
  </mergeCells>
  <conditionalFormatting sqref="B6:I121">
    <cfRule type="expression" dxfId="244" priority="7" stopIfTrue="1">
      <formula>AND($L6=1)</formula>
    </cfRule>
    <cfRule type="expression" dxfId="243" priority="8" stopIfTrue="1">
      <formula>AND($L6=2)</formula>
    </cfRule>
    <cfRule type="expression" dxfId="242" priority="9" stopIfTrue="1">
      <formula>AND($L6=3)</formula>
    </cfRule>
  </conditionalFormatting>
  <conditionalFormatting sqref="F7:F121">
    <cfRule type="cellIs" dxfId="241" priority="1" stopIfTrue="1" operator="equal">
      <formula>"Vanhentunut"</formula>
    </cfRule>
    <cfRule type="cellIs" dxfId="240" priority="2" stopIfTrue="1" operator="equal">
      <formula>"Osin vanhentunut"</formula>
    </cfRule>
    <cfRule type="cellIs" dxfId="239" priority="3" stopIfTrue="1" operator="equal">
      <formula>"Ajan tasalla"</formula>
    </cfRule>
  </conditionalFormatting>
  <dataValidations count="1">
    <dataValidation type="list" allowBlank="1" showInputMessage="1" showErrorMessage="1" errorTitle="Virheellinen valinta" error="Valitse listasta" promptTitle="Kuvauksen tila" prompt="- Tulossa_x000a_- Ajan tasalla_x000a_- Osin vanhentunut_x000a_- Vanhentunut" sqref="F7:F121" xr:uid="{00000000-0002-0000-0200-000000000000}">
      <formula1>"Tulossa, Ajan tasalla, Osin vanhentunut, Vanhentunut"</formula1>
    </dataValidation>
  </dataValidations>
  <hyperlinks>
    <hyperlink ref="A1" location="Pääsivu!A1" display="⌂" xr:uid="{00000000-0004-0000-0200-000000000000}"/>
  </hyperlinks>
  <pageMargins left="0.75" right="0.75" top="0.4" bottom="0.3" header="0.27" footer="0.24"/>
  <pageSetup paperSize="9" scale="85" orientation="landscape" verticalDpi="0" r:id="rId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FF65"/>
    <outlinePr summaryBelow="0" summaryRight="0"/>
  </sheetPr>
  <dimension ref="A1:J82"/>
  <sheetViews>
    <sheetView zoomScaleNormal="100" workbookViewId="0">
      <pane ySplit="5" topLeftCell="A6" activePane="bottomLeft" state="frozen"/>
      <selection activeCell="C45" sqref="C45:D45"/>
      <selection pane="bottomLeft" activeCell="C8" sqref="C8"/>
    </sheetView>
  </sheetViews>
  <sheetFormatPr defaultColWidth="9.109375" defaultRowHeight="13.2" outlineLevelCol="1" x14ac:dyDescent="0.25"/>
  <cols>
    <col min="1" max="1" width="3" style="102" customWidth="1"/>
    <col min="2" max="2" width="2.6640625" style="102" customWidth="1"/>
    <col min="3" max="3" width="26.33203125" style="102" customWidth="1"/>
    <col min="4" max="4" width="30.33203125" style="102" customWidth="1"/>
    <col min="5" max="5" width="20" style="102" customWidth="1"/>
    <col min="6" max="6" width="17.5546875" style="102" customWidth="1" collapsed="1"/>
    <col min="7" max="7" width="20.5546875" style="102" hidden="1" customWidth="1" outlineLevel="1"/>
    <col min="8" max="8" width="17.5546875" style="102" hidden="1" customWidth="1" outlineLevel="1"/>
    <col min="9" max="9" width="21.109375" style="102" hidden="1" customWidth="1" outlineLevel="1"/>
    <col min="10" max="10" width="30.33203125" style="102" hidden="1" customWidth="1" outlineLevel="1"/>
    <col min="11" max="16384" width="9.109375" style="102"/>
  </cols>
  <sheetData>
    <row r="1" spans="1:10" s="256" customFormat="1" ht="22.8" x14ac:dyDescent="0.4">
      <c r="A1" s="331" t="s">
        <v>60</v>
      </c>
      <c r="B1" s="255" t="s">
        <v>410</v>
      </c>
    </row>
    <row r="3" spans="1:10" ht="13.8" x14ac:dyDescent="0.25">
      <c r="B3" s="257" t="str">
        <f>CONCATENATE("Versio ",Pääsivu!D6)</f>
        <v>Versio 0.1</v>
      </c>
      <c r="D3" s="264" t="str">
        <f>Pääsivu!D7</f>
        <v>1.1.202X</v>
      </c>
      <c r="E3" s="103"/>
      <c r="F3" s="196" t="s">
        <v>238</v>
      </c>
      <c r="G3" s="193" t="s">
        <v>70</v>
      </c>
      <c r="H3" s="194"/>
      <c r="I3" s="194"/>
      <c r="J3" s="195"/>
    </row>
    <row r="4" spans="1:10" ht="13.8" thickBot="1" x14ac:dyDescent="0.3">
      <c r="F4" s="196" t="s">
        <v>239</v>
      </c>
    </row>
    <row r="5" spans="1:10" ht="26.25" customHeight="1" thickBot="1" x14ac:dyDescent="0.3">
      <c r="B5" s="453" t="s">
        <v>97</v>
      </c>
      <c r="C5" s="454"/>
      <c r="D5" s="104" t="s">
        <v>411</v>
      </c>
      <c r="E5" s="104" t="s">
        <v>412</v>
      </c>
      <c r="F5" s="105" t="s">
        <v>413</v>
      </c>
      <c r="G5" s="242" t="s">
        <v>414</v>
      </c>
      <c r="H5" s="243" t="s">
        <v>415</v>
      </c>
      <c r="I5" s="244" t="s">
        <v>198</v>
      </c>
      <c r="J5" s="244" t="s">
        <v>78</v>
      </c>
    </row>
    <row r="6" spans="1:10" ht="4.5" customHeight="1" x14ac:dyDescent="0.25">
      <c r="B6" s="106"/>
      <c r="C6" s="107"/>
      <c r="D6" s="108"/>
      <c r="E6" s="108"/>
      <c r="F6" s="109"/>
      <c r="G6" s="238"/>
      <c r="H6" s="108"/>
      <c r="I6" s="108"/>
      <c r="J6" s="109"/>
    </row>
    <row r="7" spans="1:10" ht="13.8" x14ac:dyDescent="0.25">
      <c r="B7" s="110" t="s">
        <v>416</v>
      </c>
      <c r="C7" s="111"/>
      <c r="D7" s="112"/>
      <c r="E7" s="112"/>
      <c r="F7" s="240"/>
      <c r="G7" s="239"/>
      <c r="H7" s="113"/>
      <c r="I7" s="112"/>
      <c r="J7" s="114"/>
    </row>
    <row r="8" spans="1:10" ht="13.8" x14ac:dyDescent="0.25">
      <c r="B8" s="106"/>
      <c r="C8" s="107" t="s">
        <v>326</v>
      </c>
      <c r="D8" s="108"/>
      <c r="E8" s="108"/>
      <c r="F8" s="241"/>
      <c r="G8" s="238"/>
      <c r="H8" s="115"/>
      <c r="I8" s="108"/>
      <c r="J8" s="109"/>
    </row>
    <row r="9" spans="1:10" ht="13.8" x14ac:dyDescent="0.25">
      <c r="B9" s="106"/>
      <c r="C9" s="107"/>
      <c r="D9" s="108"/>
      <c r="E9" s="108"/>
      <c r="F9" s="241"/>
      <c r="G9" s="238"/>
      <c r="H9" s="115"/>
      <c r="I9" s="108"/>
      <c r="J9" s="109"/>
    </row>
    <row r="10" spans="1:10" ht="13.8" x14ac:dyDescent="0.25">
      <c r="B10" s="106"/>
      <c r="C10" s="107"/>
      <c r="D10" s="108"/>
      <c r="E10" s="108"/>
      <c r="F10" s="241"/>
      <c r="G10" s="238"/>
      <c r="H10" s="115"/>
      <c r="I10" s="108"/>
      <c r="J10" s="109"/>
    </row>
    <row r="11" spans="1:10" ht="13.8" x14ac:dyDescent="0.25">
      <c r="B11" s="106"/>
      <c r="C11" s="107"/>
      <c r="D11" s="108"/>
      <c r="E11" s="108"/>
      <c r="F11" s="241"/>
      <c r="G11" s="238"/>
      <c r="H11" s="115"/>
      <c r="I11" s="108"/>
      <c r="J11" s="109"/>
    </row>
    <row r="12" spans="1:10" ht="13.8" x14ac:dyDescent="0.25">
      <c r="B12" s="106"/>
      <c r="C12" s="107"/>
      <c r="D12" s="108"/>
      <c r="E12" s="108"/>
      <c r="F12" s="241"/>
      <c r="G12" s="238"/>
      <c r="H12" s="115"/>
      <c r="I12" s="108"/>
      <c r="J12" s="109"/>
    </row>
    <row r="13" spans="1:10" ht="13.8" x14ac:dyDescent="0.25">
      <c r="B13" s="106"/>
      <c r="C13" s="107"/>
      <c r="D13" s="108"/>
      <c r="E13" s="108"/>
      <c r="F13" s="241"/>
      <c r="G13" s="238"/>
      <c r="H13" s="115"/>
      <c r="I13" s="108"/>
      <c r="J13" s="109"/>
    </row>
    <row r="14" spans="1:10" ht="13.8" x14ac:dyDescent="0.25">
      <c r="B14" s="110" t="s">
        <v>417</v>
      </c>
      <c r="C14" s="111"/>
      <c r="D14" s="112"/>
      <c r="E14" s="112"/>
      <c r="F14" s="240"/>
      <c r="G14" s="239"/>
      <c r="H14" s="113"/>
      <c r="I14" s="112"/>
      <c r="J14" s="114"/>
    </row>
    <row r="15" spans="1:10" ht="13.8" x14ac:dyDescent="0.25">
      <c r="B15" s="106"/>
      <c r="C15" s="107" t="s">
        <v>326</v>
      </c>
      <c r="D15" s="108"/>
      <c r="E15" s="108"/>
      <c r="F15" s="241"/>
      <c r="G15" s="238"/>
      <c r="H15" s="115"/>
      <c r="I15" s="108"/>
      <c r="J15" s="109"/>
    </row>
    <row r="26" spans="2:3" ht="13.8" x14ac:dyDescent="0.25">
      <c r="B26" s="110" t="s">
        <v>418</v>
      </c>
      <c r="C26" s="111"/>
    </row>
    <row r="27" spans="2:3" x14ac:dyDescent="0.25">
      <c r="B27" s="106"/>
      <c r="C27" s="107" t="s">
        <v>326</v>
      </c>
    </row>
    <row r="38" spans="2:3" ht="13.8" x14ac:dyDescent="0.25">
      <c r="B38" s="110" t="s">
        <v>419</v>
      </c>
      <c r="C38" s="111"/>
    </row>
    <row r="39" spans="2:3" x14ac:dyDescent="0.25">
      <c r="B39" s="106"/>
      <c r="C39" s="107" t="s">
        <v>326</v>
      </c>
    </row>
    <row r="49" spans="2:3" ht="13.8" x14ac:dyDescent="0.25">
      <c r="B49" s="110" t="s">
        <v>420</v>
      </c>
      <c r="C49" s="111"/>
    </row>
    <row r="50" spans="2:3" x14ac:dyDescent="0.25">
      <c r="B50" s="106"/>
      <c r="C50" s="107" t="s">
        <v>326</v>
      </c>
    </row>
    <row r="51" spans="2:3" x14ac:dyDescent="0.25">
      <c r="B51" s="106"/>
      <c r="C51" s="107"/>
    </row>
    <row r="52" spans="2:3" x14ac:dyDescent="0.25">
      <c r="B52" s="106"/>
      <c r="C52" s="107"/>
    </row>
    <row r="53" spans="2:3" x14ac:dyDescent="0.25">
      <c r="B53" s="106"/>
      <c r="C53" s="107"/>
    </row>
    <row r="54" spans="2:3" x14ac:dyDescent="0.25">
      <c r="B54" s="106"/>
      <c r="C54" s="107"/>
    </row>
    <row r="55" spans="2:3" x14ac:dyDescent="0.25">
      <c r="B55" s="106"/>
      <c r="C55" s="107"/>
    </row>
    <row r="56" spans="2:3" x14ac:dyDescent="0.25">
      <c r="B56" s="106"/>
      <c r="C56" s="107"/>
    </row>
    <row r="57" spans="2:3" x14ac:dyDescent="0.25">
      <c r="B57" s="106"/>
      <c r="C57" s="107"/>
    </row>
    <row r="58" spans="2:3" x14ac:dyDescent="0.25">
      <c r="B58" s="106"/>
      <c r="C58" s="107"/>
    </row>
    <row r="59" spans="2:3" x14ac:dyDescent="0.25">
      <c r="B59" s="106"/>
      <c r="C59" s="107"/>
    </row>
    <row r="60" spans="2:3" ht="13.8" x14ac:dyDescent="0.25">
      <c r="B60" s="110" t="s">
        <v>421</v>
      </c>
      <c r="C60" s="111"/>
    </row>
    <row r="71" spans="2:3" ht="13.8" x14ac:dyDescent="0.25">
      <c r="B71" s="110" t="s">
        <v>422</v>
      </c>
      <c r="C71" s="111"/>
    </row>
    <row r="72" spans="2:3" x14ac:dyDescent="0.25">
      <c r="B72" s="106"/>
      <c r="C72" s="107" t="s">
        <v>423</v>
      </c>
    </row>
    <row r="73" spans="2:3" x14ac:dyDescent="0.25">
      <c r="B73" s="106"/>
      <c r="C73" s="107" t="s">
        <v>424</v>
      </c>
    </row>
    <row r="74" spans="2:3" x14ac:dyDescent="0.25">
      <c r="B74" s="106"/>
      <c r="C74" s="107" t="s">
        <v>403</v>
      </c>
    </row>
    <row r="82" spans="2:3" ht="13.8" x14ac:dyDescent="0.25">
      <c r="B82" s="110" t="s">
        <v>425</v>
      </c>
    </row>
  </sheetData>
  <mergeCells count="1">
    <mergeCell ref="B5:C5"/>
  </mergeCells>
  <conditionalFormatting sqref="F7:F92">
    <cfRule type="cellIs" dxfId="51" priority="2" stopIfTrue="1" operator="equal">
      <formula>"tavoiteteknologia"</formula>
    </cfRule>
  </conditionalFormatting>
  <conditionalFormatting sqref="H7:H92">
    <cfRule type="cellIs" dxfId="50" priority="1" stopIfTrue="1" operator="equal">
      <formula>"tavoiteteknologia"</formula>
    </cfRule>
  </conditionalFormatting>
  <dataValidations count="2">
    <dataValidation type="list" allowBlank="1" showInputMessage="1" showErrorMessage="1" errorTitle="Virheellinen arvo" error="Valitse listasta" promptTitle="Valitse listasta" prompt="Ensisijaisen teknologian luokka:_x000a_- Vallitseva teknologia_x000a_- Tavoiteteknologia" sqref="F7:F92" xr:uid="{00000000-0002-0000-1D00-000000000000}">
      <formula1>"Vallitseva teknologia, Tavoiteteknologia"</formula1>
    </dataValidation>
    <dataValidation type="list" allowBlank="1" showInputMessage="1" showErrorMessage="1" errorTitle="Virheellinen arvo" error="Valitse listasta" promptTitle="Valitse listasta" prompt="Toissijaisen teknologian luokka:_x000a_- Vallitseva teknologia_x000a_- Tavoiteteknologia" sqref="H7:H92" xr:uid="{00000000-0002-0000-1D00-000001000000}">
      <formula1>"Vallitseva teknologia, Tavoiteteknologia"</formula1>
    </dataValidation>
  </dataValidations>
  <hyperlinks>
    <hyperlink ref="A1" location="Pääsivu!A1" display="⌂" xr:uid="{00000000-0004-0000-1D00-000000000000}"/>
  </hyperlinks>
  <pageMargins left="0.3" right="0.19" top="0.35" bottom="0.38" header="0.23" footer="0.19"/>
  <pageSetup paperSize="9" scale="69" orientation="portrait" verticalDpi="0" r:id="rId1"/>
  <headerFooter alignWithMargins="0"/>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65"/>
    <outlinePr summaryBelow="0" summaryRight="0"/>
    <pageSetUpPr fitToPage="1"/>
  </sheetPr>
  <dimension ref="A1:W92"/>
  <sheetViews>
    <sheetView showGridLines="0" zoomScaleNormal="100" workbookViewId="0">
      <pane xSplit="1" ySplit="7" topLeftCell="B8" activePane="bottomRight" state="frozen"/>
      <selection pane="topRight" activeCell="C45" sqref="C45:D45"/>
      <selection pane="bottomLeft" activeCell="C45" sqref="C45:D45"/>
      <selection pane="bottomRight" activeCell="C9" sqref="C9"/>
    </sheetView>
  </sheetViews>
  <sheetFormatPr defaultColWidth="9.109375" defaultRowHeight="13.2" outlineLevelCol="1" x14ac:dyDescent="0.25"/>
  <cols>
    <col min="1" max="1" width="3.33203125" style="102" bestFit="1" customWidth="1"/>
    <col min="2" max="2" width="2.109375" style="102" customWidth="1"/>
    <col min="3" max="3" width="26.6640625" style="102" customWidth="1"/>
    <col min="4" max="4" width="12.6640625" style="102" customWidth="1"/>
    <col min="5" max="5" width="12.6640625" style="102" customWidth="1" collapsed="1"/>
    <col min="6" max="6" width="11.5546875" style="102" hidden="1" customWidth="1" outlineLevel="1"/>
    <col min="7" max="7" width="18.6640625" style="116" hidden="1" customWidth="1" outlineLevel="1"/>
    <col min="8" max="8" width="17.44140625" style="102" hidden="1" customWidth="1" outlineLevel="1"/>
    <col min="9" max="10" width="4.44140625" style="102" hidden="1" customWidth="1" outlineLevel="1"/>
    <col min="11" max="11" width="6.44140625" style="102" hidden="1" customWidth="1" outlineLevel="1"/>
    <col min="12" max="23" width="3.88671875" style="102" hidden="1" customWidth="1" outlineLevel="1"/>
    <col min="24" max="16384" width="9.109375" style="102"/>
  </cols>
  <sheetData>
    <row r="1" spans="1:23" s="251" customFormat="1" ht="22.8" x14ac:dyDescent="0.4">
      <c r="A1" s="331" t="s">
        <v>60</v>
      </c>
      <c r="B1" s="252" t="s">
        <v>426</v>
      </c>
      <c r="E1" s="254" t="s">
        <v>427</v>
      </c>
      <c r="F1" s="254"/>
      <c r="G1" s="254"/>
      <c r="H1" s="254"/>
    </row>
    <row r="2" spans="1:23" customFormat="1" x14ac:dyDescent="0.25">
      <c r="E2" s="329" t="s">
        <v>428</v>
      </c>
      <c r="F2" s="65"/>
      <c r="G2" s="65"/>
    </row>
    <row r="3" spans="1:23" customFormat="1" ht="13.8" x14ac:dyDescent="0.25">
      <c r="B3" s="257" t="str">
        <f>CONCATENATE("Versio ",Pääsivu!D6)</f>
        <v>Versio 0.1</v>
      </c>
      <c r="D3" s="264" t="str">
        <f>Pääsivu!D7</f>
        <v>1.1.202X</v>
      </c>
      <c r="E3" s="328" t="s">
        <v>69</v>
      </c>
      <c r="F3" s="193" t="s">
        <v>70</v>
      </c>
      <c r="G3" s="194"/>
      <c r="H3" s="194"/>
      <c r="I3" s="194"/>
      <c r="J3" s="194"/>
      <c r="K3" s="194"/>
      <c r="L3" s="194"/>
      <c r="M3" s="194"/>
      <c r="N3" s="194"/>
      <c r="O3" s="194"/>
      <c r="P3" s="194"/>
      <c r="Q3" s="194"/>
      <c r="R3" s="194"/>
      <c r="S3" s="194"/>
      <c r="T3" s="194"/>
      <c r="U3" s="194"/>
      <c r="V3" s="194"/>
      <c r="W3" s="195"/>
    </row>
    <row r="4" spans="1:23" customFormat="1" ht="13.8" thickBot="1" x14ac:dyDescent="0.3">
      <c r="E4" s="328" t="s">
        <v>71</v>
      </c>
    </row>
    <row r="5" spans="1:23" ht="18.149999999999999" customHeight="1" x14ac:dyDescent="0.25">
      <c r="B5" s="319" t="s">
        <v>429</v>
      </c>
      <c r="C5" s="320"/>
      <c r="D5" s="458" t="s">
        <v>430</v>
      </c>
      <c r="E5" s="459"/>
      <c r="F5" s="455" t="s">
        <v>431</v>
      </c>
      <c r="G5" s="456"/>
      <c r="H5" s="460"/>
      <c r="I5" s="455" t="s">
        <v>432</v>
      </c>
      <c r="J5" s="456"/>
      <c r="K5" s="457"/>
      <c r="L5" s="455" t="s">
        <v>433</v>
      </c>
      <c r="M5" s="456"/>
      <c r="N5" s="456"/>
      <c r="O5" s="456"/>
      <c r="P5" s="456"/>
      <c r="Q5" s="456"/>
      <c r="R5" s="456"/>
      <c r="S5" s="456"/>
      <c r="T5" s="456"/>
      <c r="U5" s="456"/>
      <c r="V5" s="456"/>
      <c r="W5" s="460"/>
    </row>
    <row r="6" spans="1:23" ht="141.9" customHeight="1" thickBot="1" x14ac:dyDescent="0.3">
      <c r="B6" s="117"/>
      <c r="C6" s="303" t="s">
        <v>434</v>
      </c>
      <c r="D6" s="315" t="s">
        <v>435</v>
      </c>
      <c r="E6" s="120" t="s">
        <v>436</v>
      </c>
      <c r="F6" s="310" t="s">
        <v>437</v>
      </c>
      <c r="G6" s="119" t="s">
        <v>438</v>
      </c>
      <c r="H6" s="120" t="s">
        <v>439</v>
      </c>
      <c r="I6" s="121" t="s">
        <v>440</v>
      </c>
      <c r="J6" s="118" t="s">
        <v>441</v>
      </c>
      <c r="K6" s="122" t="s">
        <v>442</v>
      </c>
      <c r="L6" s="123" t="s">
        <v>443</v>
      </c>
      <c r="M6" s="124" t="s">
        <v>443</v>
      </c>
      <c r="N6" s="124" t="s">
        <v>443</v>
      </c>
      <c r="O6" s="124" t="s">
        <v>443</v>
      </c>
      <c r="P6" s="124" t="s">
        <v>443</v>
      </c>
      <c r="Q6" s="124" t="s">
        <v>443</v>
      </c>
      <c r="R6" s="124" t="s">
        <v>443</v>
      </c>
      <c r="S6" s="124" t="s">
        <v>443</v>
      </c>
      <c r="T6" s="124" t="s">
        <v>443</v>
      </c>
      <c r="U6" s="124" t="s">
        <v>443</v>
      </c>
      <c r="V6" s="124" t="s">
        <v>443</v>
      </c>
      <c r="W6" s="124" t="s">
        <v>443</v>
      </c>
    </row>
    <row r="7" spans="1:23" ht="6" customHeight="1" x14ac:dyDescent="0.25">
      <c r="B7" s="125"/>
      <c r="C7" s="126"/>
      <c r="D7" s="125"/>
      <c r="E7" s="126"/>
      <c r="F7" s="324"/>
      <c r="G7" s="325"/>
      <c r="H7" s="326"/>
      <c r="I7" s="324"/>
      <c r="J7" s="325"/>
      <c r="K7" s="326"/>
      <c r="L7" s="324"/>
      <c r="M7" s="325"/>
      <c r="N7" s="325"/>
      <c r="O7" s="325"/>
      <c r="P7" s="325"/>
      <c r="Q7" s="325"/>
      <c r="R7" s="325"/>
      <c r="S7" s="325"/>
      <c r="T7" s="325"/>
      <c r="U7" s="325"/>
      <c r="V7" s="325"/>
      <c r="W7" s="326"/>
    </row>
    <row r="8" spans="1:23" ht="14.4" thickBot="1" x14ac:dyDescent="0.35">
      <c r="B8" s="127" t="s">
        <v>444</v>
      </c>
      <c r="C8" s="140"/>
      <c r="D8" s="127"/>
      <c r="E8" s="140"/>
      <c r="F8" s="327"/>
      <c r="G8" s="138"/>
      <c r="H8" s="137"/>
      <c r="I8" s="327"/>
      <c r="J8" s="138"/>
      <c r="K8" s="137"/>
      <c r="L8" s="327"/>
      <c r="M8" s="138"/>
      <c r="N8" s="138"/>
      <c r="O8" s="138"/>
      <c r="P8" s="138"/>
      <c r="Q8" s="138"/>
      <c r="R8" s="138"/>
      <c r="S8" s="138"/>
      <c r="T8" s="138"/>
      <c r="U8" s="138"/>
      <c r="V8" s="138"/>
      <c r="W8" s="137"/>
    </row>
    <row r="9" spans="1:23" ht="13.8" x14ac:dyDescent="0.3">
      <c r="B9" s="125"/>
      <c r="C9" s="304" t="s">
        <v>445</v>
      </c>
      <c r="D9" s="160" t="s">
        <v>446</v>
      </c>
      <c r="E9" s="316" t="s">
        <v>446</v>
      </c>
      <c r="F9" s="321" t="s">
        <v>447</v>
      </c>
      <c r="G9" s="322" t="s">
        <v>448</v>
      </c>
      <c r="H9" s="323" t="s">
        <v>449</v>
      </c>
      <c r="I9" s="385"/>
      <c r="J9" s="386" t="s">
        <v>450</v>
      </c>
      <c r="K9" s="387" t="s">
        <v>451</v>
      </c>
      <c r="L9" s="385"/>
      <c r="M9" s="386"/>
      <c r="N9" s="386"/>
      <c r="O9" s="386"/>
      <c r="P9" s="386"/>
      <c r="Q9" s="386"/>
      <c r="R9" s="386"/>
      <c r="S9" s="386"/>
      <c r="T9" s="386"/>
      <c r="U9" s="386"/>
      <c r="V9" s="386"/>
      <c r="W9" s="387"/>
    </row>
    <row r="10" spans="1:23" ht="13.8" x14ac:dyDescent="0.3">
      <c r="B10" s="125"/>
      <c r="C10" s="304" t="s">
        <v>445</v>
      </c>
      <c r="D10" s="160" t="s">
        <v>452</v>
      </c>
      <c r="E10" s="316" t="s">
        <v>452</v>
      </c>
      <c r="F10" s="311" t="s">
        <v>447</v>
      </c>
      <c r="G10" s="134" t="s">
        <v>448</v>
      </c>
      <c r="H10" s="135" t="s">
        <v>449</v>
      </c>
      <c r="I10" s="388"/>
      <c r="J10" s="389" t="s">
        <v>450</v>
      </c>
      <c r="K10" s="390" t="s">
        <v>451</v>
      </c>
      <c r="L10" s="388"/>
      <c r="M10" s="389"/>
      <c r="N10" s="389"/>
      <c r="O10" s="389"/>
      <c r="P10" s="389"/>
      <c r="Q10" s="389"/>
      <c r="R10" s="389"/>
      <c r="S10" s="389"/>
      <c r="T10" s="389"/>
      <c r="U10" s="389"/>
      <c r="V10" s="389"/>
      <c r="W10" s="390"/>
    </row>
    <row r="11" spans="1:23" ht="13.8" x14ac:dyDescent="0.3">
      <c r="B11" s="125"/>
      <c r="C11" s="304" t="s">
        <v>445</v>
      </c>
      <c r="D11" s="160" t="s">
        <v>453</v>
      </c>
      <c r="E11" s="316" t="s">
        <v>453</v>
      </c>
      <c r="F11" s="311" t="s">
        <v>447</v>
      </c>
      <c r="G11" s="134" t="s">
        <v>448</v>
      </c>
      <c r="H11" s="135" t="s">
        <v>449</v>
      </c>
      <c r="I11" s="388"/>
      <c r="J11" s="389" t="s">
        <v>450</v>
      </c>
      <c r="K11" s="390" t="s">
        <v>451</v>
      </c>
      <c r="L11" s="388"/>
      <c r="M11" s="389"/>
      <c r="N11" s="389"/>
      <c r="O11" s="389"/>
      <c r="P11" s="389"/>
      <c r="Q11" s="389"/>
      <c r="R11" s="389"/>
      <c r="S11" s="389"/>
      <c r="T11" s="389"/>
      <c r="U11" s="389"/>
      <c r="V11" s="389"/>
      <c r="W11" s="390"/>
    </row>
    <row r="12" spans="1:23" ht="13.8" x14ac:dyDescent="0.3">
      <c r="B12" s="125"/>
      <c r="C12" s="304" t="s">
        <v>445</v>
      </c>
      <c r="D12" s="160" t="s">
        <v>454</v>
      </c>
      <c r="E12" s="316" t="s">
        <v>454</v>
      </c>
      <c r="F12" s="311" t="s">
        <v>447</v>
      </c>
      <c r="G12" s="134" t="s">
        <v>448</v>
      </c>
      <c r="H12" s="135" t="s">
        <v>449</v>
      </c>
      <c r="I12" s="388"/>
      <c r="J12" s="389" t="s">
        <v>450</v>
      </c>
      <c r="K12" s="390" t="s">
        <v>451</v>
      </c>
      <c r="L12" s="388"/>
      <c r="M12" s="389"/>
      <c r="N12" s="389" t="s">
        <v>455</v>
      </c>
      <c r="O12" s="389"/>
      <c r="P12" s="389"/>
      <c r="Q12" s="389"/>
      <c r="R12" s="389"/>
      <c r="S12" s="389"/>
      <c r="T12" s="389"/>
      <c r="U12" s="389"/>
      <c r="V12" s="389"/>
      <c r="W12" s="390"/>
    </row>
    <row r="13" spans="1:23" ht="27.6" x14ac:dyDescent="0.3">
      <c r="B13" s="125"/>
      <c r="C13" s="304" t="s">
        <v>445</v>
      </c>
      <c r="D13" s="160" t="s">
        <v>456</v>
      </c>
      <c r="E13" s="316" t="s">
        <v>456</v>
      </c>
      <c r="F13" s="311" t="s">
        <v>447</v>
      </c>
      <c r="G13" s="134" t="s">
        <v>448</v>
      </c>
      <c r="H13" s="135" t="s">
        <v>449</v>
      </c>
      <c r="I13" s="388"/>
      <c r="J13" s="389" t="s">
        <v>457</v>
      </c>
      <c r="K13" s="390" t="s">
        <v>451</v>
      </c>
      <c r="L13" s="388"/>
      <c r="M13" s="389"/>
      <c r="N13" s="389" t="s">
        <v>455</v>
      </c>
      <c r="O13" s="389"/>
      <c r="P13" s="389"/>
      <c r="Q13" s="389"/>
      <c r="R13" s="389"/>
      <c r="S13" s="389"/>
      <c r="T13" s="389"/>
      <c r="U13" s="389"/>
      <c r="V13" s="389"/>
      <c r="W13" s="390"/>
    </row>
    <row r="14" spans="1:23" ht="13.8" x14ac:dyDescent="0.3">
      <c r="B14" s="125"/>
      <c r="C14" s="304" t="s">
        <v>445</v>
      </c>
      <c r="D14" s="160"/>
      <c r="E14" s="316"/>
      <c r="F14" s="311" t="s">
        <v>447</v>
      </c>
      <c r="G14" s="134" t="s">
        <v>448</v>
      </c>
      <c r="H14" s="135" t="s">
        <v>449</v>
      </c>
      <c r="I14" s="388"/>
      <c r="J14" s="389" t="s">
        <v>457</v>
      </c>
      <c r="K14" s="390" t="s">
        <v>451</v>
      </c>
      <c r="L14" s="388"/>
      <c r="M14" s="389"/>
      <c r="N14" s="389"/>
      <c r="O14" s="389"/>
      <c r="P14" s="389"/>
      <c r="Q14" s="389"/>
      <c r="R14" s="389"/>
      <c r="S14" s="389"/>
      <c r="T14" s="389"/>
      <c r="U14" s="389"/>
      <c r="V14" s="389"/>
      <c r="W14" s="390"/>
    </row>
    <row r="15" spans="1:23" ht="13.8" x14ac:dyDescent="0.3">
      <c r="B15" s="125"/>
      <c r="C15" s="304" t="s">
        <v>445</v>
      </c>
      <c r="D15" s="160"/>
      <c r="E15" s="316"/>
      <c r="F15" s="311" t="s">
        <v>447</v>
      </c>
      <c r="G15" s="134" t="s">
        <v>448</v>
      </c>
      <c r="H15" s="135" t="s">
        <v>449</v>
      </c>
      <c r="I15" s="388"/>
      <c r="J15" s="389" t="s">
        <v>457</v>
      </c>
      <c r="K15" s="390" t="s">
        <v>451</v>
      </c>
      <c r="L15" s="388"/>
      <c r="M15" s="389"/>
      <c r="N15" s="389"/>
      <c r="O15" s="389"/>
      <c r="P15" s="389"/>
      <c r="Q15" s="389"/>
      <c r="R15" s="389"/>
      <c r="S15" s="389"/>
      <c r="T15" s="389"/>
      <c r="U15" s="389"/>
      <c r="V15" s="389"/>
      <c r="W15" s="390"/>
    </row>
    <row r="16" spans="1:23" ht="13.8" x14ac:dyDescent="0.3">
      <c r="B16" s="125"/>
      <c r="C16" s="304" t="s">
        <v>445</v>
      </c>
      <c r="D16" s="160"/>
      <c r="E16" s="316"/>
      <c r="F16" s="311" t="s">
        <v>447</v>
      </c>
      <c r="G16" s="134" t="s">
        <v>448</v>
      </c>
      <c r="H16" s="135" t="s">
        <v>449</v>
      </c>
      <c r="I16" s="388"/>
      <c r="J16" s="389" t="s">
        <v>457</v>
      </c>
      <c r="K16" s="390" t="s">
        <v>451</v>
      </c>
      <c r="L16" s="388"/>
      <c r="M16" s="389"/>
      <c r="N16" s="389"/>
      <c r="O16" s="389"/>
      <c r="P16" s="389"/>
      <c r="Q16" s="389"/>
      <c r="R16" s="389"/>
      <c r="S16" s="389"/>
      <c r="T16" s="389"/>
      <c r="U16" s="389"/>
      <c r="V16" s="389"/>
      <c r="W16" s="390"/>
    </row>
    <row r="17" spans="2:23" ht="13.8" x14ac:dyDescent="0.3">
      <c r="B17" s="125"/>
      <c r="C17" s="304" t="s">
        <v>445</v>
      </c>
      <c r="D17" s="160"/>
      <c r="E17" s="316"/>
      <c r="F17" s="311" t="s">
        <v>447</v>
      </c>
      <c r="G17" s="134" t="s">
        <v>448</v>
      </c>
      <c r="H17" s="135" t="s">
        <v>449</v>
      </c>
      <c r="I17" s="388"/>
      <c r="J17" s="389" t="s">
        <v>457</v>
      </c>
      <c r="K17" s="390" t="s">
        <v>451</v>
      </c>
      <c r="L17" s="388"/>
      <c r="M17" s="389"/>
      <c r="N17" s="389" t="s">
        <v>455</v>
      </c>
      <c r="O17" s="389"/>
      <c r="P17" s="389"/>
      <c r="Q17" s="389"/>
      <c r="R17" s="389"/>
      <c r="S17" s="389"/>
      <c r="T17" s="389"/>
      <c r="U17" s="389"/>
      <c r="V17" s="389"/>
      <c r="W17" s="390"/>
    </row>
    <row r="18" spans="2:23" ht="13.8" x14ac:dyDescent="0.3">
      <c r="B18" s="125"/>
      <c r="C18" s="304" t="s">
        <v>445</v>
      </c>
      <c r="D18" s="160"/>
      <c r="E18" s="316"/>
      <c r="F18" s="311" t="s">
        <v>447</v>
      </c>
      <c r="G18" s="134" t="s">
        <v>448</v>
      </c>
      <c r="H18" s="135" t="s">
        <v>449</v>
      </c>
      <c r="I18" s="388"/>
      <c r="J18" s="389" t="s">
        <v>457</v>
      </c>
      <c r="K18" s="390" t="s">
        <v>451</v>
      </c>
      <c r="L18" s="388"/>
      <c r="M18" s="389"/>
      <c r="N18" s="389" t="s">
        <v>455</v>
      </c>
      <c r="O18" s="389"/>
      <c r="P18" s="389"/>
      <c r="Q18" s="389"/>
      <c r="R18" s="389"/>
      <c r="S18" s="389"/>
      <c r="T18" s="389"/>
      <c r="U18" s="389"/>
      <c r="V18" s="389"/>
      <c r="W18" s="390"/>
    </row>
    <row r="19" spans="2:23" ht="13.8" x14ac:dyDescent="0.3">
      <c r="B19" s="125"/>
      <c r="C19" s="304" t="s">
        <v>445</v>
      </c>
      <c r="D19" s="160"/>
      <c r="E19" s="316"/>
      <c r="F19" s="311" t="s">
        <v>447</v>
      </c>
      <c r="G19" s="134" t="s">
        <v>448</v>
      </c>
      <c r="H19" s="135" t="s">
        <v>449</v>
      </c>
      <c r="I19" s="388"/>
      <c r="J19" s="389" t="s">
        <v>457</v>
      </c>
      <c r="K19" s="390" t="s">
        <v>451</v>
      </c>
      <c r="L19" s="388"/>
      <c r="M19" s="389"/>
      <c r="N19" s="389"/>
      <c r="O19" s="389"/>
      <c r="P19" s="389"/>
      <c r="Q19" s="389"/>
      <c r="R19" s="389"/>
      <c r="S19" s="389"/>
      <c r="T19" s="389"/>
      <c r="U19" s="389"/>
      <c r="V19" s="389"/>
      <c r="W19" s="390"/>
    </row>
    <row r="20" spans="2:23" ht="13.8" x14ac:dyDescent="0.3">
      <c r="B20" s="125"/>
      <c r="C20" s="304" t="s">
        <v>445</v>
      </c>
      <c r="D20" s="160"/>
      <c r="E20" s="316"/>
      <c r="F20" s="311" t="s">
        <v>447</v>
      </c>
      <c r="G20" s="134" t="s">
        <v>448</v>
      </c>
      <c r="H20" s="135" t="s">
        <v>449</v>
      </c>
      <c r="I20" s="388"/>
      <c r="J20" s="389" t="s">
        <v>457</v>
      </c>
      <c r="K20" s="390" t="s">
        <v>451</v>
      </c>
      <c r="L20" s="388"/>
      <c r="M20" s="389"/>
      <c r="N20" s="389"/>
      <c r="O20" s="389"/>
      <c r="P20" s="389"/>
      <c r="Q20" s="389"/>
      <c r="R20" s="389"/>
      <c r="S20" s="389"/>
      <c r="T20" s="389"/>
      <c r="U20" s="389"/>
      <c r="V20" s="389"/>
      <c r="W20" s="390"/>
    </row>
    <row r="21" spans="2:23" ht="13.8" x14ac:dyDescent="0.3">
      <c r="B21" s="125"/>
      <c r="C21" s="304" t="s">
        <v>445</v>
      </c>
      <c r="D21" s="160"/>
      <c r="E21" s="316"/>
      <c r="F21" s="311" t="s">
        <v>447</v>
      </c>
      <c r="G21" s="134" t="s">
        <v>448</v>
      </c>
      <c r="H21" s="135" t="s">
        <v>449</v>
      </c>
      <c r="I21" s="388"/>
      <c r="J21" s="389" t="s">
        <v>457</v>
      </c>
      <c r="K21" s="390" t="s">
        <v>451</v>
      </c>
      <c r="L21" s="388"/>
      <c r="M21" s="389"/>
      <c r="N21" s="389"/>
      <c r="O21" s="389"/>
      <c r="P21" s="389"/>
      <c r="Q21" s="389"/>
      <c r="R21" s="389"/>
      <c r="S21" s="389"/>
      <c r="T21" s="389"/>
      <c r="U21" s="389"/>
      <c r="V21" s="389"/>
      <c r="W21" s="390"/>
    </row>
    <row r="22" spans="2:23" ht="13.8" x14ac:dyDescent="0.3">
      <c r="B22" s="125"/>
      <c r="C22" s="304" t="s">
        <v>445</v>
      </c>
      <c r="D22" s="160"/>
      <c r="E22" s="316"/>
      <c r="F22" s="311" t="s">
        <v>447</v>
      </c>
      <c r="G22" s="134" t="s">
        <v>448</v>
      </c>
      <c r="H22" s="135" t="s">
        <v>449</v>
      </c>
      <c r="I22" s="388"/>
      <c r="J22" s="389" t="s">
        <v>457</v>
      </c>
      <c r="K22" s="390" t="s">
        <v>451</v>
      </c>
      <c r="L22" s="388"/>
      <c r="M22" s="389"/>
      <c r="N22" s="389" t="s">
        <v>455</v>
      </c>
      <c r="O22" s="389"/>
      <c r="P22" s="389"/>
      <c r="Q22" s="389"/>
      <c r="R22" s="389"/>
      <c r="S22" s="389"/>
      <c r="T22" s="389"/>
      <c r="U22" s="389"/>
      <c r="V22" s="389"/>
      <c r="W22" s="390"/>
    </row>
    <row r="23" spans="2:23" ht="13.8" x14ac:dyDescent="0.3">
      <c r="B23" s="125"/>
      <c r="C23" s="304" t="s">
        <v>445</v>
      </c>
      <c r="D23" s="160"/>
      <c r="E23" s="316"/>
      <c r="F23" s="311" t="s">
        <v>447</v>
      </c>
      <c r="G23" s="134" t="s">
        <v>448</v>
      </c>
      <c r="H23" s="135" t="s">
        <v>449</v>
      </c>
      <c r="I23" s="388"/>
      <c r="J23" s="389" t="s">
        <v>457</v>
      </c>
      <c r="K23" s="390" t="s">
        <v>451</v>
      </c>
      <c r="L23" s="388"/>
      <c r="M23" s="389"/>
      <c r="N23" s="389" t="s">
        <v>455</v>
      </c>
      <c r="O23" s="389"/>
      <c r="P23" s="389"/>
      <c r="Q23" s="389"/>
      <c r="R23" s="389"/>
      <c r="S23" s="389"/>
      <c r="T23" s="389"/>
      <c r="U23" s="389"/>
      <c r="V23" s="389"/>
      <c r="W23" s="390"/>
    </row>
    <row r="24" spans="2:23" ht="13.8" x14ac:dyDescent="0.3">
      <c r="B24" s="125"/>
      <c r="C24" s="304" t="s">
        <v>445</v>
      </c>
      <c r="D24" s="160"/>
      <c r="E24" s="316"/>
      <c r="F24" s="311" t="s">
        <v>447</v>
      </c>
      <c r="G24" s="134" t="s">
        <v>448</v>
      </c>
      <c r="H24" s="135" t="s">
        <v>449</v>
      </c>
      <c r="I24" s="388"/>
      <c r="J24" s="389" t="s">
        <v>457</v>
      </c>
      <c r="K24" s="390" t="s">
        <v>451</v>
      </c>
      <c r="L24" s="388"/>
      <c r="M24" s="389"/>
      <c r="N24" s="389"/>
      <c r="O24" s="389"/>
      <c r="P24" s="389"/>
      <c r="Q24" s="389"/>
      <c r="R24" s="389"/>
      <c r="S24" s="389"/>
      <c r="T24" s="389"/>
      <c r="U24" s="389"/>
      <c r="V24" s="389"/>
      <c r="W24" s="390"/>
    </row>
    <row r="25" spans="2:23" ht="13.8" x14ac:dyDescent="0.3">
      <c r="B25" s="125"/>
      <c r="C25" s="304" t="s">
        <v>445</v>
      </c>
      <c r="D25" s="160"/>
      <c r="E25" s="316"/>
      <c r="F25" s="311" t="s">
        <v>447</v>
      </c>
      <c r="G25" s="134" t="s">
        <v>448</v>
      </c>
      <c r="H25" s="135" t="s">
        <v>449</v>
      </c>
      <c r="I25" s="388"/>
      <c r="J25" s="389" t="s">
        <v>457</v>
      </c>
      <c r="K25" s="390" t="s">
        <v>451</v>
      </c>
      <c r="L25" s="388"/>
      <c r="M25" s="389"/>
      <c r="N25" s="389"/>
      <c r="O25" s="389"/>
      <c r="P25" s="389"/>
      <c r="Q25" s="389"/>
      <c r="R25" s="389"/>
      <c r="S25" s="389"/>
      <c r="T25" s="389"/>
      <c r="U25" s="389"/>
      <c r="V25" s="389"/>
      <c r="W25" s="390"/>
    </row>
    <row r="26" spans="2:23" ht="13.8" x14ac:dyDescent="0.3">
      <c r="B26" s="125"/>
      <c r="C26" s="304" t="s">
        <v>445</v>
      </c>
      <c r="D26" s="160"/>
      <c r="E26" s="316"/>
      <c r="F26" s="311" t="s">
        <v>447</v>
      </c>
      <c r="G26" s="134" t="s">
        <v>448</v>
      </c>
      <c r="H26" s="135" t="s">
        <v>449</v>
      </c>
      <c r="I26" s="388"/>
      <c r="J26" s="389" t="s">
        <v>457</v>
      </c>
      <c r="K26" s="390" t="s">
        <v>451</v>
      </c>
      <c r="L26" s="388"/>
      <c r="M26" s="389"/>
      <c r="N26" s="389"/>
      <c r="O26" s="389"/>
      <c r="P26" s="389"/>
      <c r="Q26" s="389"/>
      <c r="R26" s="389"/>
      <c r="S26" s="389"/>
      <c r="T26" s="389"/>
      <c r="U26" s="389"/>
      <c r="V26" s="389"/>
      <c r="W26" s="390"/>
    </row>
    <row r="27" spans="2:23" ht="13.8" x14ac:dyDescent="0.3">
      <c r="B27" s="125"/>
      <c r="C27" s="304" t="s">
        <v>445</v>
      </c>
      <c r="D27" s="160"/>
      <c r="E27" s="316"/>
      <c r="F27" s="311" t="s">
        <v>447</v>
      </c>
      <c r="G27" s="134" t="s">
        <v>448</v>
      </c>
      <c r="H27" s="135" t="s">
        <v>449</v>
      </c>
      <c r="I27" s="388"/>
      <c r="J27" s="389" t="s">
        <v>457</v>
      </c>
      <c r="K27" s="390" t="s">
        <v>451</v>
      </c>
      <c r="L27" s="388"/>
      <c r="M27" s="389"/>
      <c r="N27" s="389" t="s">
        <v>455</v>
      </c>
      <c r="O27" s="389"/>
      <c r="P27" s="389"/>
      <c r="Q27" s="389"/>
      <c r="R27" s="389"/>
      <c r="S27" s="389"/>
      <c r="T27" s="389"/>
      <c r="U27" s="389"/>
      <c r="V27" s="389"/>
      <c r="W27" s="390"/>
    </row>
    <row r="28" spans="2:23" ht="13.8" x14ac:dyDescent="0.3">
      <c r="B28" s="125"/>
      <c r="C28" s="304" t="s">
        <v>445</v>
      </c>
      <c r="D28" s="160"/>
      <c r="E28" s="316"/>
      <c r="F28" s="311" t="s">
        <v>447</v>
      </c>
      <c r="G28" s="134" t="s">
        <v>448</v>
      </c>
      <c r="H28" s="135" t="s">
        <v>449</v>
      </c>
      <c r="I28" s="388"/>
      <c r="J28" s="389" t="s">
        <v>457</v>
      </c>
      <c r="K28" s="390" t="s">
        <v>451</v>
      </c>
      <c r="L28" s="388"/>
      <c r="M28" s="389"/>
      <c r="N28" s="389" t="s">
        <v>455</v>
      </c>
      <c r="O28" s="389"/>
      <c r="P28" s="389"/>
      <c r="Q28" s="389"/>
      <c r="R28" s="389"/>
      <c r="S28" s="389"/>
      <c r="T28" s="389"/>
      <c r="U28" s="389"/>
      <c r="V28" s="389"/>
      <c r="W28" s="390"/>
    </row>
    <row r="29" spans="2:23" ht="14.4" thickBot="1" x14ac:dyDescent="0.35">
      <c r="B29" s="153"/>
      <c r="C29" s="136"/>
      <c r="D29" s="156"/>
      <c r="E29" s="317"/>
      <c r="F29" s="312"/>
      <c r="G29" s="154"/>
      <c r="H29" s="155"/>
      <c r="I29" s="156"/>
      <c r="J29" s="157"/>
      <c r="K29" s="158"/>
      <c r="L29" s="159"/>
      <c r="M29" s="157"/>
      <c r="N29" s="157"/>
      <c r="O29" s="157"/>
      <c r="P29" s="157"/>
      <c r="Q29" s="157"/>
      <c r="R29" s="157"/>
      <c r="S29" s="157"/>
      <c r="T29" s="157"/>
      <c r="U29" s="157"/>
      <c r="V29" s="157"/>
      <c r="W29" s="158"/>
    </row>
    <row r="30" spans="2:23" ht="13.8" x14ac:dyDescent="0.3">
      <c r="B30" s="127" t="s">
        <v>458</v>
      </c>
      <c r="C30" s="305"/>
      <c r="D30" s="130"/>
      <c r="E30" s="318"/>
      <c r="F30" s="313"/>
      <c r="G30" s="128"/>
      <c r="H30" s="129"/>
      <c r="I30" s="130"/>
      <c r="J30" s="131"/>
      <c r="K30" s="132"/>
      <c r="L30" s="133"/>
      <c r="M30" s="131"/>
      <c r="N30" s="131"/>
      <c r="O30" s="131"/>
      <c r="P30" s="131"/>
      <c r="Q30" s="131"/>
      <c r="R30" s="131"/>
      <c r="S30" s="131"/>
      <c r="T30" s="131"/>
      <c r="U30" s="131"/>
      <c r="V30" s="131"/>
      <c r="W30" s="132"/>
    </row>
    <row r="31" spans="2:23" ht="13.8" x14ac:dyDescent="0.3">
      <c r="B31" s="125"/>
      <c r="C31" s="304" t="s">
        <v>445</v>
      </c>
      <c r="D31" s="160"/>
      <c r="E31" s="316"/>
      <c r="F31" s="311" t="s">
        <v>459</v>
      </c>
      <c r="G31" s="134" t="s">
        <v>448</v>
      </c>
      <c r="H31" s="135" t="s">
        <v>449</v>
      </c>
      <c r="I31" s="388" t="s">
        <v>460</v>
      </c>
      <c r="J31" s="389" t="s">
        <v>457</v>
      </c>
      <c r="K31" s="390" t="s">
        <v>451</v>
      </c>
      <c r="L31" s="388"/>
      <c r="M31" s="389"/>
      <c r="N31" s="389"/>
      <c r="O31" s="389"/>
      <c r="P31" s="389" t="s">
        <v>455</v>
      </c>
      <c r="Q31" s="389"/>
      <c r="R31" s="389"/>
      <c r="S31" s="389" t="s">
        <v>455</v>
      </c>
      <c r="T31" s="389"/>
      <c r="U31" s="389"/>
      <c r="V31" s="389"/>
      <c r="W31" s="390"/>
    </row>
    <row r="32" spans="2:23" ht="13.8" x14ac:dyDescent="0.3">
      <c r="B32" s="125"/>
      <c r="C32" s="304" t="s">
        <v>445</v>
      </c>
      <c r="D32" s="160"/>
      <c r="E32" s="316"/>
      <c r="F32" s="311" t="s">
        <v>459</v>
      </c>
      <c r="G32" s="134" t="s">
        <v>448</v>
      </c>
      <c r="H32" s="135" t="s">
        <v>449</v>
      </c>
      <c r="I32" s="388" t="s">
        <v>461</v>
      </c>
      <c r="J32" s="389" t="s">
        <v>457</v>
      </c>
      <c r="K32" s="390" t="s">
        <v>451</v>
      </c>
      <c r="L32" s="388"/>
      <c r="M32" s="389"/>
      <c r="N32" s="389"/>
      <c r="O32" s="389"/>
      <c r="P32" s="389"/>
      <c r="Q32" s="389"/>
      <c r="R32" s="389"/>
      <c r="S32" s="389"/>
      <c r="T32" s="389"/>
      <c r="U32" s="389"/>
      <c r="V32" s="389"/>
      <c r="W32" s="390"/>
    </row>
    <row r="33" spans="2:23" ht="13.8" x14ac:dyDescent="0.3">
      <c r="B33" s="125"/>
      <c r="C33" s="304" t="s">
        <v>445</v>
      </c>
      <c r="D33" s="160"/>
      <c r="E33" s="316"/>
      <c r="F33" s="311" t="s">
        <v>459</v>
      </c>
      <c r="G33" s="134" t="s">
        <v>448</v>
      </c>
      <c r="H33" s="135" t="s">
        <v>449</v>
      </c>
      <c r="I33" s="388" t="s">
        <v>462</v>
      </c>
      <c r="J33" s="389" t="s">
        <v>457</v>
      </c>
      <c r="K33" s="390" t="s">
        <v>451</v>
      </c>
      <c r="L33" s="388"/>
      <c r="M33" s="389"/>
      <c r="N33" s="389"/>
      <c r="O33" s="389"/>
      <c r="P33" s="389"/>
      <c r="Q33" s="389"/>
      <c r="R33" s="389"/>
      <c r="S33" s="389"/>
      <c r="T33" s="389"/>
      <c r="U33" s="389"/>
      <c r="V33" s="389"/>
      <c r="W33" s="390"/>
    </row>
    <row r="34" spans="2:23" ht="13.8" x14ac:dyDescent="0.3">
      <c r="B34" s="125"/>
      <c r="C34" s="304" t="s">
        <v>445</v>
      </c>
      <c r="D34" s="160"/>
      <c r="E34" s="316"/>
      <c r="F34" s="311" t="s">
        <v>459</v>
      </c>
      <c r="G34" s="134" t="s">
        <v>448</v>
      </c>
      <c r="H34" s="135" t="s">
        <v>449</v>
      </c>
      <c r="I34" s="388"/>
      <c r="J34" s="389" t="s">
        <v>457</v>
      </c>
      <c r="K34" s="390" t="s">
        <v>451</v>
      </c>
      <c r="L34" s="388"/>
      <c r="M34" s="389"/>
      <c r="N34" s="389"/>
      <c r="O34" s="389"/>
      <c r="P34" s="389" t="s">
        <v>455</v>
      </c>
      <c r="Q34" s="389"/>
      <c r="R34" s="389"/>
      <c r="S34" s="389" t="s">
        <v>455</v>
      </c>
      <c r="T34" s="389"/>
      <c r="U34" s="389"/>
      <c r="V34" s="389"/>
      <c r="W34" s="390"/>
    </row>
    <row r="35" spans="2:23" ht="13.8" x14ac:dyDescent="0.3">
      <c r="B35" s="125"/>
      <c r="C35" s="304" t="s">
        <v>445</v>
      </c>
      <c r="D35" s="160"/>
      <c r="E35" s="316"/>
      <c r="F35" s="311" t="s">
        <v>459</v>
      </c>
      <c r="G35" s="134" t="s">
        <v>448</v>
      </c>
      <c r="H35" s="135" t="s">
        <v>449</v>
      </c>
      <c r="I35" s="388"/>
      <c r="J35" s="389" t="s">
        <v>457</v>
      </c>
      <c r="K35" s="390" t="s">
        <v>451</v>
      </c>
      <c r="L35" s="388"/>
      <c r="M35" s="389"/>
      <c r="N35" s="389"/>
      <c r="O35" s="389"/>
      <c r="P35" s="389"/>
      <c r="Q35" s="389"/>
      <c r="R35" s="389"/>
      <c r="S35" s="389"/>
      <c r="T35" s="389"/>
      <c r="U35" s="389"/>
      <c r="V35" s="389"/>
      <c r="W35" s="390"/>
    </row>
    <row r="36" spans="2:23" ht="13.8" x14ac:dyDescent="0.3">
      <c r="B36" s="125"/>
      <c r="C36" s="304" t="s">
        <v>445</v>
      </c>
      <c r="D36" s="160"/>
      <c r="E36" s="316"/>
      <c r="F36" s="311" t="s">
        <v>459</v>
      </c>
      <c r="G36" s="134" t="s">
        <v>448</v>
      </c>
      <c r="H36" s="135" t="s">
        <v>449</v>
      </c>
      <c r="I36" s="388"/>
      <c r="J36" s="389" t="s">
        <v>457</v>
      </c>
      <c r="K36" s="390" t="s">
        <v>451</v>
      </c>
      <c r="L36" s="388"/>
      <c r="M36" s="389" t="s">
        <v>455</v>
      </c>
      <c r="N36" s="389"/>
      <c r="O36" s="389"/>
      <c r="P36" s="389"/>
      <c r="Q36" s="389"/>
      <c r="R36" s="389"/>
      <c r="S36" s="389"/>
      <c r="T36" s="389"/>
      <c r="U36" s="389"/>
      <c r="V36" s="389"/>
      <c r="W36" s="390"/>
    </row>
    <row r="37" spans="2:23" ht="13.8" x14ac:dyDescent="0.3">
      <c r="B37" s="125"/>
      <c r="C37" s="304" t="s">
        <v>445</v>
      </c>
      <c r="D37" s="160"/>
      <c r="E37" s="316"/>
      <c r="F37" s="311" t="s">
        <v>459</v>
      </c>
      <c r="G37" s="134" t="s">
        <v>448</v>
      </c>
      <c r="H37" s="135" t="s">
        <v>449</v>
      </c>
      <c r="I37" s="388"/>
      <c r="J37" s="389" t="s">
        <v>457</v>
      </c>
      <c r="K37" s="390" t="s">
        <v>451</v>
      </c>
      <c r="L37" s="388"/>
      <c r="M37" s="389" t="s">
        <v>455</v>
      </c>
      <c r="N37" s="389"/>
      <c r="O37" s="389"/>
      <c r="P37" s="389"/>
      <c r="Q37" s="389"/>
      <c r="R37" s="389"/>
      <c r="S37" s="389"/>
      <c r="T37" s="389"/>
      <c r="U37" s="389"/>
      <c r="V37" s="389"/>
      <c r="W37" s="390"/>
    </row>
    <row r="38" spans="2:23" ht="13.8" x14ac:dyDescent="0.3">
      <c r="B38" s="125"/>
      <c r="C38" s="304" t="s">
        <v>445</v>
      </c>
      <c r="D38" s="160"/>
      <c r="E38" s="316"/>
      <c r="F38" s="311" t="s">
        <v>459</v>
      </c>
      <c r="G38" s="134" t="s">
        <v>448</v>
      </c>
      <c r="H38" s="135" t="s">
        <v>449</v>
      </c>
      <c r="I38" s="388"/>
      <c r="J38" s="389" t="s">
        <v>457</v>
      </c>
      <c r="K38" s="390" t="s">
        <v>451</v>
      </c>
      <c r="L38" s="388"/>
      <c r="M38" s="389"/>
      <c r="N38" s="389"/>
      <c r="O38" s="389"/>
      <c r="P38" s="389"/>
      <c r="Q38" s="389"/>
      <c r="R38" s="389"/>
      <c r="S38" s="389"/>
      <c r="T38" s="389"/>
      <c r="U38" s="389"/>
      <c r="V38" s="389"/>
      <c r="W38" s="390"/>
    </row>
    <row r="39" spans="2:23" ht="13.8" x14ac:dyDescent="0.3">
      <c r="B39" s="125"/>
      <c r="C39" s="304" t="s">
        <v>445</v>
      </c>
      <c r="D39" s="160"/>
      <c r="E39" s="316"/>
      <c r="F39" s="311" t="s">
        <v>459</v>
      </c>
      <c r="G39" s="134" t="s">
        <v>448</v>
      </c>
      <c r="H39" s="135" t="s">
        <v>449</v>
      </c>
      <c r="I39" s="388"/>
      <c r="J39" s="389" t="s">
        <v>457</v>
      </c>
      <c r="K39" s="390" t="s">
        <v>451</v>
      </c>
      <c r="L39" s="388"/>
      <c r="M39" s="389" t="s">
        <v>455</v>
      </c>
      <c r="N39" s="389"/>
      <c r="O39" s="389"/>
      <c r="P39" s="389"/>
      <c r="Q39" s="389"/>
      <c r="R39" s="389"/>
      <c r="S39" s="389"/>
      <c r="T39" s="389"/>
      <c r="U39" s="389"/>
      <c r="V39" s="389"/>
      <c r="W39" s="390"/>
    </row>
    <row r="40" spans="2:23" ht="13.8" x14ac:dyDescent="0.3">
      <c r="B40" s="125"/>
      <c r="C40" s="304" t="s">
        <v>445</v>
      </c>
      <c r="D40" s="160"/>
      <c r="E40" s="316"/>
      <c r="F40" s="311" t="s">
        <v>459</v>
      </c>
      <c r="G40" s="134" t="s">
        <v>448</v>
      </c>
      <c r="H40" s="135" t="s">
        <v>449</v>
      </c>
      <c r="I40" s="388"/>
      <c r="J40" s="389" t="s">
        <v>457</v>
      </c>
      <c r="K40" s="390" t="s">
        <v>451</v>
      </c>
      <c r="L40" s="388"/>
      <c r="M40" s="389" t="s">
        <v>455</v>
      </c>
      <c r="N40" s="389"/>
      <c r="O40" s="389"/>
      <c r="P40" s="389"/>
      <c r="Q40" s="389"/>
      <c r="R40" s="389"/>
      <c r="S40" s="389"/>
      <c r="T40" s="389"/>
      <c r="U40" s="389"/>
      <c r="V40" s="389"/>
      <c r="W40" s="390"/>
    </row>
    <row r="41" spans="2:23" ht="13.8" x14ac:dyDescent="0.3">
      <c r="B41" s="125"/>
      <c r="C41" s="304" t="s">
        <v>445</v>
      </c>
      <c r="D41" s="160"/>
      <c r="E41" s="316"/>
      <c r="F41" s="311" t="s">
        <v>459</v>
      </c>
      <c r="G41" s="134" t="s">
        <v>448</v>
      </c>
      <c r="H41" s="135" t="s">
        <v>449</v>
      </c>
      <c r="I41" s="388"/>
      <c r="J41" s="389" t="s">
        <v>457</v>
      </c>
      <c r="K41" s="390" t="s">
        <v>451</v>
      </c>
      <c r="L41" s="388"/>
      <c r="M41" s="389" t="s">
        <v>455</v>
      </c>
      <c r="N41" s="389"/>
      <c r="O41" s="389"/>
      <c r="P41" s="389"/>
      <c r="Q41" s="389"/>
      <c r="R41" s="389"/>
      <c r="S41" s="389"/>
      <c r="T41" s="389"/>
      <c r="U41" s="389"/>
      <c r="V41" s="389"/>
      <c r="W41" s="390"/>
    </row>
    <row r="42" spans="2:23" ht="13.8" x14ac:dyDescent="0.3">
      <c r="B42" s="125"/>
      <c r="C42" s="304" t="s">
        <v>445</v>
      </c>
      <c r="D42" s="160"/>
      <c r="E42" s="316"/>
      <c r="F42" s="311" t="s">
        <v>459</v>
      </c>
      <c r="G42" s="134" t="s">
        <v>448</v>
      </c>
      <c r="H42" s="135" t="s">
        <v>449</v>
      </c>
      <c r="I42" s="388"/>
      <c r="J42" s="389" t="s">
        <v>457</v>
      </c>
      <c r="K42" s="390" t="s">
        <v>451</v>
      </c>
      <c r="L42" s="388"/>
      <c r="M42" s="389"/>
      <c r="N42" s="389"/>
      <c r="O42" s="389"/>
      <c r="P42" s="389"/>
      <c r="Q42" s="389"/>
      <c r="R42" s="389"/>
      <c r="S42" s="389"/>
      <c r="T42" s="389"/>
      <c r="U42" s="389"/>
      <c r="V42" s="389"/>
      <c r="W42" s="390"/>
    </row>
    <row r="43" spans="2:23" ht="13.8" x14ac:dyDescent="0.3">
      <c r="B43" s="125"/>
      <c r="C43" s="304" t="s">
        <v>445</v>
      </c>
      <c r="D43" s="160"/>
      <c r="E43" s="316"/>
      <c r="F43" s="311" t="s">
        <v>459</v>
      </c>
      <c r="G43" s="134" t="s">
        <v>448</v>
      </c>
      <c r="H43" s="135" t="s">
        <v>449</v>
      </c>
      <c r="I43" s="388"/>
      <c r="J43" s="389" t="s">
        <v>450</v>
      </c>
      <c r="K43" s="390" t="s">
        <v>451</v>
      </c>
      <c r="L43" s="388"/>
      <c r="M43" s="389" t="s">
        <v>455</v>
      </c>
      <c r="N43" s="389"/>
      <c r="O43" s="389"/>
      <c r="P43" s="389"/>
      <c r="Q43" s="389"/>
      <c r="R43" s="389"/>
      <c r="S43" s="389"/>
      <c r="T43" s="389"/>
      <c r="U43" s="389"/>
      <c r="V43" s="389"/>
      <c r="W43" s="390"/>
    </row>
    <row r="44" spans="2:23" ht="13.8" x14ac:dyDescent="0.3">
      <c r="B44" s="125"/>
      <c r="C44" s="304" t="s">
        <v>445</v>
      </c>
      <c r="D44" s="160"/>
      <c r="E44" s="316"/>
      <c r="F44" s="311" t="s">
        <v>459</v>
      </c>
      <c r="G44" s="134" t="s">
        <v>448</v>
      </c>
      <c r="H44" s="135" t="s">
        <v>449</v>
      </c>
      <c r="I44" s="388"/>
      <c r="J44" s="389" t="s">
        <v>450</v>
      </c>
      <c r="K44" s="390" t="s">
        <v>451</v>
      </c>
      <c r="L44" s="388"/>
      <c r="M44" s="389" t="s">
        <v>455</v>
      </c>
      <c r="N44" s="389"/>
      <c r="O44" s="389"/>
      <c r="P44" s="389"/>
      <c r="Q44" s="389"/>
      <c r="R44" s="389"/>
      <c r="S44" s="389"/>
      <c r="T44" s="389"/>
      <c r="U44" s="389"/>
      <c r="V44" s="389"/>
      <c r="W44" s="390"/>
    </row>
    <row r="45" spans="2:23" ht="14.4" thickBot="1" x14ac:dyDescent="0.35">
      <c r="B45" s="117"/>
      <c r="C45" s="136"/>
      <c r="D45" s="391"/>
      <c r="E45" s="392"/>
      <c r="F45" s="137"/>
      <c r="G45" s="138"/>
      <c r="H45" s="137"/>
      <c r="I45" s="391"/>
      <c r="J45" s="393"/>
      <c r="K45" s="139"/>
      <c r="L45" s="391"/>
      <c r="M45" s="393"/>
      <c r="N45" s="393"/>
      <c r="O45" s="393"/>
      <c r="P45" s="393"/>
      <c r="Q45" s="393"/>
      <c r="R45" s="393"/>
      <c r="S45" s="393"/>
      <c r="T45" s="393"/>
      <c r="U45" s="393"/>
      <c r="V45" s="393"/>
      <c r="W45" s="392"/>
    </row>
    <row r="46" spans="2:23" ht="13.8" x14ac:dyDescent="0.3">
      <c r="B46" s="127" t="s">
        <v>463</v>
      </c>
      <c r="C46" s="140"/>
      <c r="D46" s="394"/>
      <c r="E46" s="395"/>
      <c r="F46" s="141"/>
      <c r="G46" s="142"/>
      <c r="H46" s="141"/>
      <c r="I46" s="394"/>
      <c r="J46" s="396"/>
      <c r="K46" s="143"/>
      <c r="L46" s="394"/>
      <c r="M46" s="396"/>
      <c r="N46" s="396"/>
      <c r="O46" s="396"/>
      <c r="P46" s="396"/>
      <c r="Q46" s="396"/>
      <c r="R46" s="396"/>
      <c r="S46" s="396"/>
      <c r="T46" s="396"/>
      <c r="U46" s="396"/>
      <c r="V46" s="396"/>
      <c r="W46" s="395"/>
    </row>
    <row r="47" spans="2:23" ht="13.8" x14ac:dyDescent="0.3">
      <c r="B47" s="125"/>
      <c r="C47" s="304" t="s">
        <v>445</v>
      </c>
      <c r="D47" s="160"/>
      <c r="E47" s="316"/>
      <c r="F47" s="311" t="s">
        <v>459</v>
      </c>
      <c r="G47" s="134" t="s">
        <v>448</v>
      </c>
      <c r="H47" s="135" t="s">
        <v>449</v>
      </c>
      <c r="I47" s="388"/>
      <c r="J47" s="389" t="s">
        <v>457</v>
      </c>
      <c r="K47" s="390" t="s">
        <v>451</v>
      </c>
      <c r="L47" s="388"/>
      <c r="M47" s="389"/>
      <c r="N47" s="389"/>
      <c r="O47" s="389"/>
      <c r="P47" s="389"/>
      <c r="Q47" s="389"/>
      <c r="R47" s="389"/>
      <c r="S47" s="389"/>
      <c r="T47" s="389"/>
      <c r="U47" s="389"/>
      <c r="V47" s="389"/>
      <c r="W47" s="390"/>
    </row>
    <row r="48" spans="2:23" ht="13.8" x14ac:dyDescent="0.3">
      <c r="B48" s="125"/>
      <c r="C48" s="304" t="s">
        <v>445</v>
      </c>
      <c r="D48" s="160"/>
      <c r="E48" s="316"/>
      <c r="F48" s="311" t="s">
        <v>459</v>
      </c>
      <c r="G48" s="134" t="s">
        <v>448</v>
      </c>
      <c r="H48" s="135" t="s">
        <v>449</v>
      </c>
      <c r="I48" s="388"/>
      <c r="J48" s="389" t="s">
        <v>457</v>
      </c>
      <c r="K48" s="390" t="s">
        <v>451</v>
      </c>
      <c r="L48" s="388"/>
      <c r="M48" s="389"/>
      <c r="N48" s="389"/>
      <c r="O48" s="389"/>
      <c r="P48" s="389"/>
      <c r="Q48" s="389"/>
      <c r="R48" s="389"/>
      <c r="S48" s="389"/>
      <c r="T48" s="389"/>
      <c r="U48" s="389"/>
      <c r="V48" s="389"/>
      <c r="W48" s="390"/>
    </row>
    <row r="49" spans="2:23" ht="13.8" x14ac:dyDescent="0.3">
      <c r="B49" s="125"/>
      <c r="C49" s="304" t="s">
        <v>445</v>
      </c>
      <c r="D49" s="160"/>
      <c r="E49" s="316"/>
      <c r="F49" s="311" t="s">
        <v>459</v>
      </c>
      <c r="G49" s="134" t="s">
        <v>448</v>
      </c>
      <c r="H49" s="135" t="s">
        <v>449</v>
      </c>
      <c r="I49" s="388"/>
      <c r="J49" s="389" t="s">
        <v>457</v>
      </c>
      <c r="K49" s="390" t="s">
        <v>451</v>
      </c>
      <c r="L49" s="388"/>
      <c r="M49" s="389"/>
      <c r="N49" s="389"/>
      <c r="O49" s="389"/>
      <c r="P49" s="389"/>
      <c r="Q49" s="389"/>
      <c r="R49" s="389"/>
      <c r="S49" s="389"/>
      <c r="T49" s="389"/>
      <c r="U49" s="389"/>
      <c r="V49" s="389"/>
      <c r="W49" s="390"/>
    </row>
    <row r="50" spans="2:23" ht="13.8" x14ac:dyDescent="0.3">
      <c r="B50" s="125"/>
      <c r="C50" s="304" t="s">
        <v>445</v>
      </c>
      <c r="D50" s="160"/>
      <c r="E50" s="316"/>
      <c r="F50" s="311" t="s">
        <v>459</v>
      </c>
      <c r="G50" s="134" t="s">
        <v>448</v>
      </c>
      <c r="H50" s="135" t="s">
        <v>449</v>
      </c>
      <c r="I50" s="388"/>
      <c r="J50" s="389" t="s">
        <v>457</v>
      </c>
      <c r="K50" s="390" t="s">
        <v>451</v>
      </c>
      <c r="L50" s="388"/>
      <c r="M50" s="389"/>
      <c r="N50" s="389" t="s">
        <v>455</v>
      </c>
      <c r="O50" s="389"/>
      <c r="P50" s="389"/>
      <c r="Q50" s="389"/>
      <c r="R50" s="389"/>
      <c r="S50" s="389"/>
      <c r="T50" s="389"/>
      <c r="U50" s="389"/>
      <c r="V50" s="389"/>
      <c r="W50" s="390"/>
    </row>
    <row r="51" spans="2:23" ht="13.8" x14ac:dyDescent="0.3">
      <c r="B51" s="125"/>
      <c r="C51" s="304" t="s">
        <v>445</v>
      </c>
      <c r="D51" s="160"/>
      <c r="E51" s="316"/>
      <c r="F51" s="311" t="s">
        <v>459</v>
      </c>
      <c r="G51" s="134" t="s">
        <v>448</v>
      </c>
      <c r="H51" s="135" t="s">
        <v>449</v>
      </c>
      <c r="I51" s="388"/>
      <c r="J51" s="389" t="s">
        <v>457</v>
      </c>
      <c r="K51" s="390" t="s">
        <v>451</v>
      </c>
      <c r="L51" s="388"/>
      <c r="M51" s="389"/>
      <c r="N51" s="389" t="s">
        <v>455</v>
      </c>
      <c r="O51" s="389"/>
      <c r="P51" s="389"/>
      <c r="Q51" s="389"/>
      <c r="R51" s="389"/>
      <c r="S51" s="389"/>
      <c r="T51" s="389"/>
      <c r="U51" s="389"/>
      <c r="V51" s="389"/>
      <c r="W51" s="390"/>
    </row>
    <row r="52" spans="2:23" ht="13.8" x14ac:dyDescent="0.3">
      <c r="B52" s="125"/>
      <c r="C52" s="304" t="s">
        <v>445</v>
      </c>
      <c r="D52" s="160"/>
      <c r="E52" s="316"/>
      <c r="F52" s="311" t="s">
        <v>459</v>
      </c>
      <c r="G52" s="134" t="s">
        <v>448</v>
      </c>
      <c r="H52" s="135" t="s">
        <v>449</v>
      </c>
      <c r="I52" s="388"/>
      <c r="J52" s="389" t="s">
        <v>457</v>
      </c>
      <c r="K52" s="390" t="s">
        <v>451</v>
      </c>
      <c r="L52" s="388"/>
      <c r="M52" s="389"/>
      <c r="N52" s="389"/>
      <c r="O52" s="389"/>
      <c r="P52" s="389"/>
      <c r="Q52" s="389"/>
      <c r="R52" s="389"/>
      <c r="S52" s="389"/>
      <c r="T52" s="389"/>
      <c r="U52" s="389"/>
      <c r="V52" s="389"/>
      <c r="W52" s="390"/>
    </row>
    <row r="53" spans="2:23" ht="13.8" x14ac:dyDescent="0.3">
      <c r="B53" s="125"/>
      <c r="C53" s="304" t="s">
        <v>445</v>
      </c>
      <c r="D53" s="160"/>
      <c r="E53" s="316"/>
      <c r="F53" s="311" t="s">
        <v>459</v>
      </c>
      <c r="G53" s="134" t="s">
        <v>448</v>
      </c>
      <c r="H53" s="135" t="s">
        <v>449</v>
      </c>
      <c r="I53" s="388"/>
      <c r="J53" s="389" t="s">
        <v>457</v>
      </c>
      <c r="K53" s="390" t="s">
        <v>451</v>
      </c>
      <c r="L53" s="388"/>
      <c r="M53" s="389"/>
      <c r="N53" s="389"/>
      <c r="O53" s="389"/>
      <c r="P53" s="389"/>
      <c r="Q53" s="389"/>
      <c r="R53" s="389"/>
      <c r="S53" s="389"/>
      <c r="T53" s="389"/>
      <c r="U53" s="389"/>
      <c r="V53" s="389"/>
      <c r="W53" s="390"/>
    </row>
    <row r="54" spans="2:23" ht="13.8" x14ac:dyDescent="0.3">
      <c r="B54" s="125"/>
      <c r="C54" s="304" t="s">
        <v>445</v>
      </c>
      <c r="D54" s="160"/>
      <c r="E54" s="316"/>
      <c r="F54" s="311" t="s">
        <v>459</v>
      </c>
      <c r="G54" s="134" t="s">
        <v>448</v>
      </c>
      <c r="H54" s="135" t="s">
        <v>449</v>
      </c>
      <c r="I54" s="388"/>
      <c r="J54" s="389" t="s">
        <v>457</v>
      </c>
      <c r="K54" s="390" t="s">
        <v>451</v>
      </c>
      <c r="L54" s="388"/>
      <c r="M54" s="389"/>
      <c r="N54" s="389"/>
      <c r="O54" s="389"/>
      <c r="P54" s="389"/>
      <c r="Q54" s="389"/>
      <c r="R54" s="389"/>
      <c r="S54" s="389"/>
      <c r="T54" s="389"/>
      <c r="U54" s="389"/>
      <c r="V54" s="389"/>
      <c r="W54" s="390"/>
    </row>
    <row r="55" spans="2:23" ht="13.8" x14ac:dyDescent="0.3">
      <c r="B55" s="125"/>
      <c r="C55" s="304" t="s">
        <v>445</v>
      </c>
      <c r="D55" s="160"/>
      <c r="E55" s="316"/>
      <c r="F55" s="311" t="s">
        <v>459</v>
      </c>
      <c r="G55" s="134" t="s">
        <v>448</v>
      </c>
      <c r="H55" s="135" t="s">
        <v>449</v>
      </c>
      <c r="I55" s="388"/>
      <c r="J55" s="389" t="s">
        <v>457</v>
      </c>
      <c r="K55" s="390" t="s">
        <v>451</v>
      </c>
      <c r="L55" s="388"/>
      <c r="M55" s="389"/>
      <c r="N55" s="389" t="s">
        <v>455</v>
      </c>
      <c r="O55" s="389"/>
      <c r="P55" s="389"/>
      <c r="Q55" s="389"/>
      <c r="R55" s="389"/>
      <c r="S55" s="389"/>
      <c r="T55" s="389"/>
      <c r="U55" s="389"/>
      <c r="V55" s="389"/>
      <c r="W55" s="390"/>
    </row>
    <row r="56" spans="2:23" ht="13.8" x14ac:dyDescent="0.3">
      <c r="B56" s="125"/>
      <c r="C56" s="304" t="s">
        <v>445</v>
      </c>
      <c r="D56" s="160"/>
      <c r="E56" s="316"/>
      <c r="F56" s="311" t="s">
        <v>459</v>
      </c>
      <c r="G56" s="134" t="s">
        <v>448</v>
      </c>
      <c r="H56" s="135" t="s">
        <v>449</v>
      </c>
      <c r="I56" s="388"/>
      <c r="J56" s="389" t="s">
        <v>457</v>
      </c>
      <c r="K56" s="390" t="s">
        <v>451</v>
      </c>
      <c r="L56" s="388"/>
      <c r="M56" s="389"/>
      <c r="N56" s="389" t="s">
        <v>455</v>
      </c>
      <c r="O56" s="389"/>
      <c r="P56" s="389"/>
      <c r="Q56" s="389"/>
      <c r="R56" s="389"/>
      <c r="S56" s="389"/>
      <c r="T56" s="389"/>
      <c r="U56" s="389"/>
      <c r="V56" s="389"/>
      <c r="W56" s="390"/>
    </row>
    <row r="57" spans="2:23" ht="13.8" x14ac:dyDescent="0.3">
      <c r="B57" s="125"/>
      <c r="C57" s="304" t="s">
        <v>445</v>
      </c>
      <c r="D57" s="160"/>
      <c r="E57" s="316"/>
      <c r="F57" s="311" t="s">
        <v>459</v>
      </c>
      <c r="G57" s="134" t="s">
        <v>448</v>
      </c>
      <c r="H57" s="135" t="s">
        <v>449</v>
      </c>
      <c r="I57" s="388"/>
      <c r="J57" s="389" t="s">
        <v>457</v>
      </c>
      <c r="K57" s="390" t="s">
        <v>451</v>
      </c>
      <c r="L57" s="388"/>
      <c r="M57" s="389"/>
      <c r="N57" s="389"/>
      <c r="O57" s="389"/>
      <c r="P57" s="389"/>
      <c r="Q57" s="389"/>
      <c r="R57" s="389"/>
      <c r="S57" s="389"/>
      <c r="T57" s="389"/>
      <c r="U57" s="389"/>
      <c r="V57" s="389"/>
      <c r="W57" s="390"/>
    </row>
    <row r="58" spans="2:23" ht="13.8" x14ac:dyDescent="0.3">
      <c r="B58" s="125"/>
      <c r="C58" s="304" t="s">
        <v>445</v>
      </c>
      <c r="D58" s="160"/>
      <c r="E58" s="316"/>
      <c r="F58" s="311" t="s">
        <v>459</v>
      </c>
      <c r="G58" s="134" t="s">
        <v>448</v>
      </c>
      <c r="H58" s="135" t="s">
        <v>449</v>
      </c>
      <c r="I58" s="388"/>
      <c r="J58" s="389" t="s">
        <v>457</v>
      </c>
      <c r="K58" s="390" t="s">
        <v>451</v>
      </c>
      <c r="L58" s="388"/>
      <c r="M58" s="389"/>
      <c r="N58" s="389"/>
      <c r="O58" s="389"/>
      <c r="P58" s="389"/>
      <c r="Q58" s="389"/>
      <c r="R58" s="389"/>
      <c r="S58" s="389"/>
      <c r="T58" s="389"/>
      <c r="U58" s="389"/>
      <c r="V58" s="389"/>
      <c r="W58" s="390"/>
    </row>
    <row r="59" spans="2:23" ht="13.8" x14ac:dyDescent="0.3">
      <c r="B59" s="125"/>
      <c r="C59" s="304" t="s">
        <v>445</v>
      </c>
      <c r="D59" s="160"/>
      <c r="E59" s="316"/>
      <c r="F59" s="311" t="s">
        <v>459</v>
      </c>
      <c r="G59" s="134" t="s">
        <v>448</v>
      </c>
      <c r="H59" s="135" t="s">
        <v>449</v>
      </c>
      <c r="I59" s="388"/>
      <c r="J59" s="389" t="s">
        <v>457</v>
      </c>
      <c r="K59" s="390" t="s">
        <v>451</v>
      </c>
      <c r="L59" s="388"/>
      <c r="M59" s="389"/>
      <c r="N59" s="389"/>
      <c r="O59" s="389"/>
      <c r="P59" s="389"/>
      <c r="Q59" s="389"/>
      <c r="R59" s="389"/>
      <c r="S59" s="389"/>
      <c r="T59" s="389"/>
      <c r="U59" s="389"/>
      <c r="V59" s="389"/>
      <c r="W59" s="390"/>
    </row>
    <row r="60" spans="2:23" ht="13.8" x14ac:dyDescent="0.3">
      <c r="B60" s="125"/>
      <c r="C60" s="304" t="s">
        <v>445</v>
      </c>
      <c r="D60" s="160"/>
      <c r="E60" s="316"/>
      <c r="F60" s="311" t="s">
        <v>459</v>
      </c>
      <c r="G60" s="134" t="s">
        <v>448</v>
      </c>
      <c r="H60" s="135" t="s">
        <v>449</v>
      </c>
      <c r="I60" s="388"/>
      <c r="J60" s="389" t="s">
        <v>457</v>
      </c>
      <c r="K60" s="390" t="s">
        <v>451</v>
      </c>
      <c r="L60" s="388"/>
      <c r="M60" s="389"/>
      <c r="N60" s="389" t="s">
        <v>455</v>
      </c>
      <c r="O60" s="389"/>
      <c r="P60" s="389"/>
      <c r="Q60" s="389"/>
      <c r="R60" s="389"/>
      <c r="S60" s="389"/>
      <c r="T60" s="389"/>
      <c r="U60" s="389"/>
      <c r="V60" s="389"/>
      <c r="W60" s="390"/>
    </row>
    <row r="61" spans="2:23" ht="13.8" x14ac:dyDescent="0.3">
      <c r="B61" s="125"/>
      <c r="C61" s="304" t="s">
        <v>445</v>
      </c>
      <c r="D61" s="160"/>
      <c r="E61" s="316"/>
      <c r="F61" s="311" t="s">
        <v>459</v>
      </c>
      <c r="G61" s="134" t="s">
        <v>448</v>
      </c>
      <c r="H61" s="135" t="s">
        <v>449</v>
      </c>
      <c r="I61" s="388"/>
      <c r="J61" s="389" t="s">
        <v>457</v>
      </c>
      <c r="K61" s="390" t="s">
        <v>451</v>
      </c>
      <c r="L61" s="388"/>
      <c r="M61" s="389"/>
      <c r="N61" s="389" t="s">
        <v>455</v>
      </c>
      <c r="O61" s="389"/>
      <c r="P61" s="389"/>
      <c r="Q61" s="389"/>
      <c r="R61" s="389"/>
      <c r="S61" s="389"/>
      <c r="T61" s="389"/>
      <c r="U61" s="389"/>
      <c r="V61" s="389"/>
      <c r="W61" s="390"/>
    </row>
    <row r="62" spans="2:23" ht="13.8" x14ac:dyDescent="0.3">
      <c r="B62" s="125"/>
      <c r="C62" s="304" t="s">
        <v>445</v>
      </c>
      <c r="D62" s="160"/>
      <c r="E62" s="316"/>
      <c r="F62" s="311" t="s">
        <v>459</v>
      </c>
      <c r="G62" s="134" t="s">
        <v>448</v>
      </c>
      <c r="H62" s="135" t="s">
        <v>449</v>
      </c>
      <c r="I62" s="388"/>
      <c r="J62" s="389" t="s">
        <v>457</v>
      </c>
      <c r="K62" s="390" t="s">
        <v>451</v>
      </c>
      <c r="L62" s="388"/>
      <c r="M62" s="389"/>
      <c r="N62" s="389"/>
      <c r="O62" s="389"/>
      <c r="P62" s="389"/>
      <c r="Q62" s="389"/>
      <c r="R62" s="389"/>
      <c r="S62" s="389"/>
      <c r="T62" s="389"/>
      <c r="U62" s="389"/>
      <c r="V62" s="389"/>
      <c r="W62" s="390"/>
    </row>
    <row r="63" spans="2:23" ht="13.8" x14ac:dyDescent="0.3">
      <c r="B63" s="125"/>
      <c r="C63" s="304" t="s">
        <v>445</v>
      </c>
      <c r="D63" s="160"/>
      <c r="E63" s="316"/>
      <c r="F63" s="311" t="s">
        <v>459</v>
      </c>
      <c r="G63" s="134" t="s">
        <v>448</v>
      </c>
      <c r="H63" s="135" t="s">
        <v>449</v>
      </c>
      <c r="I63" s="388"/>
      <c r="J63" s="389" t="s">
        <v>457</v>
      </c>
      <c r="K63" s="390" t="s">
        <v>451</v>
      </c>
      <c r="L63" s="388"/>
      <c r="M63" s="389"/>
      <c r="N63" s="389"/>
      <c r="O63" s="389"/>
      <c r="P63" s="389"/>
      <c r="Q63" s="389"/>
      <c r="R63" s="389"/>
      <c r="S63" s="389"/>
      <c r="T63" s="389"/>
      <c r="U63" s="389"/>
      <c r="V63" s="389"/>
      <c r="W63" s="390"/>
    </row>
    <row r="64" spans="2:23" ht="13.8" x14ac:dyDescent="0.3">
      <c r="B64" s="125"/>
      <c r="C64" s="304" t="s">
        <v>445</v>
      </c>
      <c r="D64" s="160"/>
      <c r="E64" s="316"/>
      <c r="F64" s="311" t="s">
        <v>459</v>
      </c>
      <c r="G64" s="134" t="s">
        <v>448</v>
      </c>
      <c r="H64" s="135" t="s">
        <v>449</v>
      </c>
      <c r="I64" s="388"/>
      <c r="J64" s="389" t="s">
        <v>457</v>
      </c>
      <c r="K64" s="390" t="s">
        <v>451</v>
      </c>
      <c r="L64" s="388"/>
      <c r="M64" s="389"/>
      <c r="N64" s="389"/>
      <c r="O64" s="389"/>
      <c r="P64" s="389"/>
      <c r="Q64" s="389"/>
      <c r="R64" s="389"/>
      <c r="S64" s="389"/>
      <c r="T64" s="389"/>
      <c r="U64" s="389"/>
      <c r="V64" s="389"/>
      <c r="W64" s="390"/>
    </row>
    <row r="65" spans="2:23" ht="13.8" x14ac:dyDescent="0.3">
      <c r="B65" s="125"/>
      <c r="C65" s="304" t="s">
        <v>445</v>
      </c>
      <c r="D65" s="160"/>
      <c r="E65" s="316"/>
      <c r="F65" s="311" t="s">
        <v>459</v>
      </c>
      <c r="G65" s="134" t="s">
        <v>448</v>
      </c>
      <c r="H65" s="135" t="s">
        <v>449</v>
      </c>
      <c r="I65" s="388"/>
      <c r="J65" s="389" t="s">
        <v>457</v>
      </c>
      <c r="K65" s="390" t="s">
        <v>451</v>
      </c>
      <c r="L65" s="388"/>
      <c r="M65" s="389"/>
      <c r="N65" s="389" t="s">
        <v>455</v>
      </c>
      <c r="O65" s="389"/>
      <c r="P65" s="389"/>
      <c r="Q65" s="389"/>
      <c r="R65" s="389"/>
      <c r="S65" s="389"/>
      <c r="T65" s="389"/>
      <c r="U65" s="389"/>
      <c r="V65" s="389"/>
      <c r="W65" s="390"/>
    </row>
    <row r="66" spans="2:23" ht="13.8" x14ac:dyDescent="0.3">
      <c r="B66" s="125"/>
      <c r="C66" s="304" t="s">
        <v>445</v>
      </c>
      <c r="D66" s="160"/>
      <c r="E66" s="316"/>
      <c r="F66" s="311" t="s">
        <v>459</v>
      </c>
      <c r="G66" s="134" t="s">
        <v>448</v>
      </c>
      <c r="H66" s="135" t="s">
        <v>449</v>
      </c>
      <c r="I66" s="388"/>
      <c r="J66" s="389" t="s">
        <v>457</v>
      </c>
      <c r="K66" s="390" t="s">
        <v>451</v>
      </c>
      <c r="L66" s="388"/>
      <c r="M66" s="389"/>
      <c r="N66" s="389" t="s">
        <v>455</v>
      </c>
      <c r="O66" s="389"/>
      <c r="P66" s="389"/>
      <c r="Q66" s="389"/>
      <c r="R66" s="389"/>
      <c r="S66" s="389"/>
      <c r="T66" s="389"/>
      <c r="U66" s="389"/>
      <c r="V66" s="389"/>
      <c r="W66" s="390"/>
    </row>
    <row r="67" spans="2:23" ht="13.8" x14ac:dyDescent="0.3">
      <c r="B67" s="125"/>
      <c r="C67" s="304"/>
      <c r="D67" s="388"/>
      <c r="E67" s="390"/>
      <c r="F67" s="311"/>
      <c r="G67" s="144"/>
      <c r="H67" s="135"/>
      <c r="I67" s="388"/>
      <c r="J67" s="389"/>
      <c r="K67" s="145"/>
      <c r="L67" s="388"/>
      <c r="M67" s="389"/>
      <c r="N67" s="389"/>
      <c r="O67" s="389"/>
      <c r="P67" s="389"/>
      <c r="Q67" s="389"/>
      <c r="R67" s="389"/>
      <c r="S67" s="389"/>
      <c r="T67" s="389"/>
      <c r="U67" s="389"/>
      <c r="V67" s="389"/>
      <c r="W67" s="390"/>
    </row>
    <row r="68" spans="2:23" ht="13.8" x14ac:dyDescent="0.3">
      <c r="B68" s="146" t="s">
        <v>464</v>
      </c>
      <c r="C68" s="306"/>
      <c r="D68" s="388"/>
      <c r="E68" s="390"/>
      <c r="F68" s="311"/>
      <c r="G68" s="144"/>
      <c r="H68" s="135"/>
      <c r="I68" s="388"/>
      <c r="J68" s="389"/>
      <c r="K68" s="145"/>
      <c r="L68" s="388"/>
      <c r="M68" s="389"/>
      <c r="N68" s="389"/>
      <c r="O68" s="389"/>
      <c r="P68" s="389"/>
      <c r="Q68" s="389"/>
      <c r="R68" s="389"/>
      <c r="S68" s="389"/>
      <c r="T68" s="389"/>
      <c r="U68" s="389"/>
      <c r="V68" s="389"/>
      <c r="W68" s="390"/>
    </row>
    <row r="69" spans="2:23" ht="13.8" x14ac:dyDescent="0.3">
      <c r="B69" s="125"/>
      <c r="C69" s="304" t="s">
        <v>445</v>
      </c>
      <c r="D69" s="160"/>
      <c r="E69" s="316"/>
      <c r="F69" s="311" t="s">
        <v>459</v>
      </c>
      <c r="G69" s="134" t="s">
        <v>448</v>
      </c>
      <c r="H69" s="135" t="s">
        <v>449</v>
      </c>
      <c r="I69" s="388"/>
      <c r="J69" s="389" t="s">
        <v>457</v>
      </c>
      <c r="K69" s="390" t="s">
        <v>451</v>
      </c>
      <c r="L69" s="388"/>
      <c r="M69" s="389"/>
      <c r="N69" s="389"/>
      <c r="O69" s="389" t="s">
        <v>455</v>
      </c>
      <c r="P69" s="389"/>
      <c r="Q69" s="389"/>
      <c r="R69" s="389"/>
      <c r="S69" s="389"/>
      <c r="T69" s="389"/>
      <c r="U69" s="389"/>
      <c r="V69" s="389"/>
      <c r="W69" s="390"/>
    </row>
    <row r="70" spans="2:23" ht="13.8" x14ac:dyDescent="0.3">
      <c r="B70" s="125"/>
      <c r="C70" s="304" t="s">
        <v>445</v>
      </c>
      <c r="D70" s="160"/>
      <c r="E70" s="316"/>
      <c r="F70" s="311" t="s">
        <v>459</v>
      </c>
      <c r="G70" s="134" t="s">
        <v>448</v>
      </c>
      <c r="H70" s="135" t="s">
        <v>449</v>
      </c>
      <c r="I70" s="388"/>
      <c r="J70" s="389" t="s">
        <v>457</v>
      </c>
      <c r="K70" s="390" t="s">
        <v>451</v>
      </c>
      <c r="L70" s="388" t="s">
        <v>455</v>
      </c>
      <c r="M70" s="389"/>
      <c r="N70" s="389"/>
      <c r="O70" s="389"/>
      <c r="P70" s="389"/>
      <c r="Q70" s="389"/>
      <c r="R70" s="389"/>
      <c r="S70" s="389"/>
      <c r="T70" s="389"/>
      <c r="U70" s="389"/>
      <c r="V70" s="389"/>
      <c r="W70" s="390"/>
    </row>
    <row r="71" spans="2:23" ht="13.8" x14ac:dyDescent="0.3">
      <c r="B71" s="125"/>
      <c r="C71" s="304" t="s">
        <v>445</v>
      </c>
      <c r="D71" s="160"/>
      <c r="E71" s="316"/>
      <c r="F71" s="311" t="s">
        <v>459</v>
      </c>
      <c r="G71" s="134" t="s">
        <v>448</v>
      </c>
      <c r="H71" s="135" t="s">
        <v>449</v>
      </c>
      <c r="I71" s="388"/>
      <c r="J71" s="389" t="s">
        <v>457</v>
      </c>
      <c r="K71" s="390" t="s">
        <v>451</v>
      </c>
      <c r="L71" s="388"/>
      <c r="M71" s="389"/>
      <c r="N71" s="389"/>
      <c r="O71" s="389"/>
      <c r="P71" s="389"/>
      <c r="Q71" s="389"/>
      <c r="R71" s="389"/>
      <c r="S71" s="389"/>
      <c r="T71" s="389"/>
      <c r="U71" s="389"/>
      <c r="V71" s="389"/>
      <c r="W71" s="390"/>
    </row>
    <row r="72" spans="2:23" ht="13.8" x14ac:dyDescent="0.3">
      <c r="B72" s="125"/>
      <c r="C72" s="304" t="s">
        <v>445</v>
      </c>
      <c r="D72" s="160"/>
      <c r="E72" s="316"/>
      <c r="F72" s="311" t="s">
        <v>459</v>
      </c>
      <c r="G72" s="134" t="s">
        <v>448</v>
      </c>
      <c r="H72" s="135" t="s">
        <v>449</v>
      </c>
      <c r="I72" s="388"/>
      <c r="J72" s="389" t="s">
        <v>457</v>
      </c>
      <c r="K72" s="390" t="s">
        <v>451</v>
      </c>
      <c r="L72" s="388"/>
      <c r="M72" s="389"/>
      <c r="N72" s="389"/>
      <c r="O72" s="389"/>
      <c r="P72" s="389"/>
      <c r="Q72" s="389"/>
      <c r="R72" s="389" t="s">
        <v>455</v>
      </c>
      <c r="S72" s="389"/>
      <c r="T72" s="389"/>
      <c r="U72" s="389" t="s">
        <v>455</v>
      </c>
      <c r="V72" s="389"/>
      <c r="W72" s="390"/>
    </row>
    <row r="73" spans="2:23" ht="13.8" x14ac:dyDescent="0.3">
      <c r="B73" s="125"/>
      <c r="C73" s="304" t="s">
        <v>445</v>
      </c>
      <c r="D73" s="160"/>
      <c r="E73" s="316"/>
      <c r="F73" s="311" t="s">
        <v>459</v>
      </c>
      <c r="G73" s="134" t="s">
        <v>448</v>
      </c>
      <c r="H73" s="135" t="s">
        <v>449</v>
      </c>
      <c r="I73" s="388"/>
      <c r="J73" s="389" t="s">
        <v>457</v>
      </c>
      <c r="K73" s="390" t="s">
        <v>451</v>
      </c>
      <c r="L73" s="388"/>
      <c r="M73" s="389"/>
      <c r="N73" s="389"/>
      <c r="O73" s="389" t="s">
        <v>455</v>
      </c>
      <c r="P73" s="389"/>
      <c r="Q73" s="389"/>
      <c r="R73" s="389"/>
      <c r="S73" s="389"/>
      <c r="T73" s="389"/>
      <c r="U73" s="389"/>
      <c r="V73" s="389"/>
      <c r="W73" s="390"/>
    </row>
    <row r="74" spans="2:23" ht="13.8" x14ac:dyDescent="0.3">
      <c r="B74" s="125"/>
      <c r="C74" s="304" t="s">
        <v>445</v>
      </c>
      <c r="D74" s="160"/>
      <c r="E74" s="316"/>
      <c r="F74" s="311" t="s">
        <v>459</v>
      </c>
      <c r="G74" s="134" t="s">
        <v>448</v>
      </c>
      <c r="H74" s="135" t="s">
        <v>449</v>
      </c>
      <c r="I74" s="388"/>
      <c r="J74" s="389" t="s">
        <v>457</v>
      </c>
      <c r="K74" s="390" t="s">
        <v>451</v>
      </c>
      <c r="L74" s="388" t="s">
        <v>455</v>
      </c>
      <c r="M74" s="389"/>
      <c r="N74" s="389"/>
      <c r="O74" s="389"/>
      <c r="P74" s="389"/>
      <c r="Q74" s="389"/>
      <c r="R74" s="389"/>
      <c r="S74" s="389"/>
      <c r="T74" s="389"/>
      <c r="U74" s="389"/>
      <c r="V74" s="389"/>
      <c r="W74" s="390"/>
    </row>
    <row r="75" spans="2:23" ht="13.8" x14ac:dyDescent="0.3">
      <c r="B75" s="125"/>
      <c r="C75" s="304" t="s">
        <v>445</v>
      </c>
      <c r="D75" s="160"/>
      <c r="E75" s="316"/>
      <c r="F75" s="311" t="s">
        <v>459</v>
      </c>
      <c r="G75" s="134" t="s">
        <v>448</v>
      </c>
      <c r="H75" s="135" t="s">
        <v>449</v>
      </c>
      <c r="I75" s="388"/>
      <c r="J75" s="389" t="s">
        <v>457</v>
      </c>
      <c r="K75" s="390" t="s">
        <v>451</v>
      </c>
      <c r="L75" s="388"/>
      <c r="M75" s="389"/>
      <c r="N75" s="389"/>
      <c r="O75" s="389"/>
      <c r="P75" s="389"/>
      <c r="Q75" s="389"/>
      <c r="R75" s="389"/>
      <c r="S75" s="389"/>
      <c r="T75" s="389"/>
      <c r="U75" s="389"/>
      <c r="V75" s="389"/>
      <c r="W75" s="390"/>
    </row>
    <row r="76" spans="2:23" ht="13.8" x14ac:dyDescent="0.3">
      <c r="B76" s="125"/>
      <c r="C76" s="304" t="s">
        <v>445</v>
      </c>
      <c r="D76" s="160"/>
      <c r="E76" s="316"/>
      <c r="F76" s="311" t="s">
        <v>459</v>
      </c>
      <c r="G76" s="134" t="s">
        <v>448</v>
      </c>
      <c r="H76" s="135" t="s">
        <v>449</v>
      </c>
      <c r="I76" s="388"/>
      <c r="J76" s="389" t="s">
        <v>457</v>
      </c>
      <c r="K76" s="390" t="s">
        <v>451</v>
      </c>
      <c r="L76" s="388"/>
      <c r="M76" s="389"/>
      <c r="N76" s="389"/>
      <c r="O76" s="389"/>
      <c r="P76" s="389"/>
      <c r="Q76" s="389"/>
      <c r="R76" s="389" t="s">
        <v>455</v>
      </c>
      <c r="S76" s="389"/>
      <c r="T76" s="389"/>
      <c r="U76" s="389" t="s">
        <v>455</v>
      </c>
      <c r="V76" s="389"/>
      <c r="W76" s="390"/>
    </row>
    <row r="77" spans="2:23" ht="13.8" x14ac:dyDescent="0.3">
      <c r="B77" s="125"/>
      <c r="C77" s="304" t="s">
        <v>445</v>
      </c>
      <c r="D77" s="160"/>
      <c r="E77" s="316"/>
      <c r="F77" s="311" t="s">
        <v>459</v>
      </c>
      <c r="G77" s="134" t="s">
        <v>448</v>
      </c>
      <c r="H77" s="135" t="s">
        <v>449</v>
      </c>
      <c r="I77" s="388"/>
      <c r="J77" s="389" t="s">
        <v>457</v>
      </c>
      <c r="K77" s="390" t="s">
        <v>451</v>
      </c>
      <c r="L77" s="388"/>
      <c r="M77" s="389"/>
      <c r="N77" s="389"/>
      <c r="O77" s="389" t="s">
        <v>455</v>
      </c>
      <c r="P77" s="389"/>
      <c r="Q77" s="389"/>
      <c r="R77" s="389"/>
      <c r="S77" s="389"/>
      <c r="T77" s="389"/>
      <c r="U77" s="389"/>
      <c r="V77" s="389"/>
      <c r="W77" s="390"/>
    </row>
    <row r="78" spans="2:23" ht="13.8" x14ac:dyDescent="0.3">
      <c r="B78" s="125"/>
      <c r="C78" s="304" t="s">
        <v>445</v>
      </c>
      <c r="D78" s="160"/>
      <c r="E78" s="316"/>
      <c r="F78" s="311" t="s">
        <v>459</v>
      </c>
      <c r="G78" s="134" t="s">
        <v>448</v>
      </c>
      <c r="H78" s="135" t="s">
        <v>449</v>
      </c>
      <c r="I78" s="388"/>
      <c r="J78" s="389" t="s">
        <v>457</v>
      </c>
      <c r="K78" s="390" t="s">
        <v>451</v>
      </c>
      <c r="L78" s="388" t="s">
        <v>455</v>
      </c>
      <c r="M78" s="389"/>
      <c r="N78" s="389"/>
      <c r="O78" s="389"/>
      <c r="P78" s="389"/>
      <c r="Q78" s="389"/>
      <c r="R78" s="389"/>
      <c r="S78" s="389"/>
      <c r="T78" s="389"/>
      <c r="U78" s="389"/>
      <c r="V78" s="389"/>
      <c r="W78" s="390"/>
    </row>
    <row r="79" spans="2:23" ht="13.8" x14ac:dyDescent="0.3">
      <c r="B79" s="125"/>
      <c r="C79" s="304" t="s">
        <v>445</v>
      </c>
      <c r="D79" s="160"/>
      <c r="E79" s="316"/>
      <c r="F79" s="311" t="s">
        <v>459</v>
      </c>
      <c r="G79" s="134" t="s">
        <v>448</v>
      </c>
      <c r="H79" s="135" t="s">
        <v>449</v>
      </c>
      <c r="I79" s="388"/>
      <c r="J79" s="389" t="s">
        <v>457</v>
      </c>
      <c r="K79" s="390" t="s">
        <v>451</v>
      </c>
      <c r="L79" s="388"/>
      <c r="M79" s="389"/>
      <c r="N79" s="389"/>
      <c r="O79" s="389"/>
      <c r="P79" s="389"/>
      <c r="Q79" s="389"/>
      <c r="R79" s="389"/>
      <c r="S79" s="389"/>
      <c r="T79" s="389"/>
      <c r="U79" s="389"/>
      <c r="V79" s="389"/>
      <c r="W79" s="390"/>
    </row>
    <row r="80" spans="2:23" ht="13.8" x14ac:dyDescent="0.3">
      <c r="B80" s="125"/>
      <c r="C80" s="304" t="s">
        <v>445</v>
      </c>
      <c r="D80" s="160"/>
      <c r="E80" s="316"/>
      <c r="F80" s="311" t="s">
        <v>459</v>
      </c>
      <c r="G80" s="134" t="s">
        <v>448</v>
      </c>
      <c r="H80" s="135" t="s">
        <v>449</v>
      </c>
      <c r="I80" s="388"/>
      <c r="J80" s="389" t="s">
        <v>457</v>
      </c>
      <c r="K80" s="390" t="s">
        <v>451</v>
      </c>
      <c r="L80" s="388"/>
      <c r="M80" s="389"/>
      <c r="N80" s="389"/>
      <c r="O80" s="389"/>
      <c r="P80" s="389"/>
      <c r="Q80" s="389"/>
      <c r="R80" s="389" t="s">
        <v>455</v>
      </c>
      <c r="S80" s="389"/>
      <c r="T80" s="389"/>
      <c r="U80" s="389" t="s">
        <v>455</v>
      </c>
      <c r="V80" s="389"/>
      <c r="W80" s="390"/>
    </row>
    <row r="81" spans="2:23" ht="13.8" x14ac:dyDescent="0.3">
      <c r="B81" s="125"/>
      <c r="C81" s="304" t="s">
        <v>445</v>
      </c>
      <c r="D81" s="160"/>
      <c r="E81" s="316"/>
      <c r="F81" s="311" t="s">
        <v>459</v>
      </c>
      <c r="G81" s="134" t="s">
        <v>448</v>
      </c>
      <c r="H81" s="135" t="s">
        <v>449</v>
      </c>
      <c r="I81" s="388"/>
      <c r="J81" s="389" t="s">
        <v>457</v>
      </c>
      <c r="K81" s="390" t="s">
        <v>451</v>
      </c>
      <c r="L81" s="388"/>
      <c r="M81" s="389"/>
      <c r="N81" s="389"/>
      <c r="O81" s="389" t="s">
        <v>455</v>
      </c>
      <c r="P81" s="389"/>
      <c r="Q81" s="389"/>
      <c r="R81" s="389"/>
      <c r="S81" s="389"/>
      <c r="T81" s="389"/>
      <c r="U81" s="389"/>
      <c r="V81" s="389"/>
      <c r="W81" s="390"/>
    </row>
    <row r="82" spans="2:23" ht="13.8" x14ac:dyDescent="0.3">
      <c r="B82" s="125"/>
      <c r="C82" s="304" t="s">
        <v>445</v>
      </c>
      <c r="D82" s="160"/>
      <c r="E82" s="316"/>
      <c r="F82" s="311" t="s">
        <v>459</v>
      </c>
      <c r="G82" s="134" t="s">
        <v>448</v>
      </c>
      <c r="H82" s="135" t="s">
        <v>449</v>
      </c>
      <c r="I82" s="388"/>
      <c r="J82" s="389" t="s">
        <v>457</v>
      </c>
      <c r="K82" s="390" t="s">
        <v>451</v>
      </c>
      <c r="L82" s="388" t="s">
        <v>455</v>
      </c>
      <c r="M82" s="389"/>
      <c r="N82" s="389"/>
      <c r="O82" s="389"/>
      <c r="P82" s="389"/>
      <c r="Q82" s="389"/>
      <c r="R82" s="389"/>
      <c r="S82" s="389"/>
      <c r="T82" s="389"/>
      <c r="U82" s="389"/>
      <c r="V82" s="389"/>
      <c r="W82" s="390"/>
    </row>
    <row r="83" spans="2:23" ht="13.8" x14ac:dyDescent="0.3">
      <c r="B83" s="125"/>
      <c r="C83" s="304" t="s">
        <v>445</v>
      </c>
      <c r="D83" s="160"/>
      <c r="E83" s="316"/>
      <c r="F83" s="311" t="s">
        <v>459</v>
      </c>
      <c r="G83" s="134" t="s">
        <v>448</v>
      </c>
      <c r="H83" s="135" t="s">
        <v>449</v>
      </c>
      <c r="I83" s="388"/>
      <c r="J83" s="389" t="s">
        <v>457</v>
      </c>
      <c r="K83" s="390" t="s">
        <v>451</v>
      </c>
      <c r="L83" s="388"/>
      <c r="M83" s="389"/>
      <c r="N83" s="389"/>
      <c r="O83" s="389"/>
      <c r="P83" s="389"/>
      <c r="Q83" s="389"/>
      <c r="R83" s="389"/>
      <c r="S83" s="389"/>
      <c r="T83" s="389"/>
      <c r="U83" s="389"/>
      <c r="V83" s="389"/>
      <c r="W83" s="390"/>
    </row>
    <row r="84" spans="2:23" ht="13.8" x14ac:dyDescent="0.3">
      <c r="B84" s="125"/>
      <c r="C84" s="304" t="s">
        <v>445</v>
      </c>
      <c r="D84" s="160"/>
      <c r="E84" s="316"/>
      <c r="F84" s="311" t="s">
        <v>459</v>
      </c>
      <c r="G84" s="134" t="s">
        <v>448</v>
      </c>
      <c r="H84" s="135" t="s">
        <v>449</v>
      </c>
      <c r="I84" s="388"/>
      <c r="J84" s="389" t="s">
        <v>457</v>
      </c>
      <c r="K84" s="390" t="s">
        <v>451</v>
      </c>
      <c r="L84" s="388"/>
      <c r="M84" s="389"/>
      <c r="N84" s="389"/>
      <c r="O84" s="389"/>
      <c r="P84" s="389"/>
      <c r="Q84" s="389"/>
      <c r="R84" s="389" t="s">
        <v>455</v>
      </c>
      <c r="S84" s="389"/>
      <c r="T84" s="389"/>
      <c r="U84" s="389" t="s">
        <v>455</v>
      </c>
      <c r="V84" s="389"/>
      <c r="W84" s="390"/>
    </row>
    <row r="85" spans="2:23" ht="14.4" thickBot="1" x14ac:dyDescent="0.35">
      <c r="B85" s="117"/>
      <c r="C85" s="307"/>
      <c r="D85" s="397"/>
      <c r="E85" s="398"/>
      <c r="F85" s="314"/>
      <c r="G85" s="147"/>
      <c r="H85" s="148"/>
      <c r="I85" s="397"/>
      <c r="J85" s="399"/>
      <c r="K85" s="398"/>
      <c r="L85" s="397"/>
      <c r="M85" s="399"/>
      <c r="N85" s="399"/>
      <c r="O85" s="399"/>
      <c r="P85" s="399"/>
      <c r="Q85" s="399"/>
      <c r="R85" s="399"/>
      <c r="S85" s="399"/>
      <c r="T85" s="399"/>
      <c r="U85" s="399"/>
      <c r="V85" s="399"/>
      <c r="W85" s="398"/>
    </row>
    <row r="86" spans="2:23" ht="13.8" x14ac:dyDescent="0.3">
      <c r="B86" s="127" t="s">
        <v>465</v>
      </c>
      <c r="C86" s="126"/>
      <c r="D86" s="394"/>
      <c r="E86" s="395"/>
      <c r="F86" s="141"/>
      <c r="G86" s="142"/>
      <c r="H86" s="141"/>
      <c r="I86" s="394"/>
      <c r="J86" s="396"/>
      <c r="K86" s="395"/>
      <c r="L86" s="400"/>
      <c r="M86" s="401"/>
      <c r="N86" s="401"/>
      <c r="O86" s="401"/>
      <c r="P86" s="401"/>
      <c r="Q86" s="401"/>
      <c r="R86" s="401"/>
      <c r="S86" s="401"/>
      <c r="T86" s="401"/>
      <c r="U86" s="401"/>
      <c r="V86" s="401"/>
      <c r="W86" s="402"/>
    </row>
    <row r="87" spans="2:23" ht="13.8" x14ac:dyDescent="0.3">
      <c r="B87" s="125"/>
      <c r="C87" s="308" t="s">
        <v>466</v>
      </c>
      <c r="D87" s="160"/>
      <c r="E87" s="403"/>
      <c r="F87" s="311" t="s">
        <v>173</v>
      </c>
      <c r="G87" s="149"/>
      <c r="H87" s="150"/>
      <c r="I87" s="388"/>
      <c r="J87" s="389" t="s">
        <v>457</v>
      </c>
      <c r="K87" s="390"/>
      <c r="L87" s="404"/>
      <c r="M87" s="405"/>
      <c r="N87" s="405"/>
      <c r="O87" s="405"/>
      <c r="P87" s="405"/>
      <c r="Q87" s="405"/>
      <c r="R87" s="405"/>
      <c r="S87" s="405"/>
      <c r="T87" s="405"/>
      <c r="U87" s="405"/>
      <c r="V87" s="405"/>
      <c r="W87" s="403"/>
    </row>
    <row r="88" spans="2:23" ht="13.8" x14ac:dyDescent="0.3">
      <c r="B88" s="125"/>
      <c r="C88" s="308" t="s">
        <v>467</v>
      </c>
      <c r="D88" s="160"/>
      <c r="E88" s="403"/>
      <c r="F88" s="311" t="s">
        <v>173</v>
      </c>
      <c r="G88" s="149"/>
      <c r="H88" s="150"/>
      <c r="I88" s="388"/>
      <c r="J88" s="389" t="s">
        <v>457</v>
      </c>
      <c r="K88" s="390"/>
      <c r="L88" s="404"/>
      <c r="M88" s="405"/>
      <c r="N88" s="405"/>
      <c r="O88" s="405"/>
      <c r="P88" s="405"/>
      <c r="Q88" s="405"/>
      <c r="R88" s="405"/>
      <c r="S88" s="405"/>
      <c r="T88" s="405"/>
      <c r="U88" s="405"/>
      <c r="V88" s="405"/>
      <c r="W88" s="403"/>
    </row>
    <row r="89" spans="2:23" ht="13.8" x14ac:dyDescent="0.3">
      <c r="B89" s="125"/>
      <c r="C89" s="308" t="s">
        <v>173</v>
      </c>
      <c r="D89" s="160"/>
      <c r="E89" s="403"/>
      <c r="F89" s="311" t="s">
        <v>173</v>
      </c>
      <c r="G89" s="149"/>
      <c r="H89" s="150"/>
      <c r="I89" s="388"/>
      <c r="J89" s="389" t="s">
        <v>457</v>
      </c>
      <c r="K89" s="390"/>
      <c r="L89" s="404"/>
      <c r="M89" s="405"/>
      <c r="N89" s="405"/>
      <c r="O89" s="405"/>
      <c r="P89" s="405"/>
      <c r="Q89" s="405"/>
      <c r="R89" s="405"/>
      <c r="S89" s="405"/>
      <c r="T89" s="405"/>
      <c r="U89" s="405"/>
      <c r="V89" s="405"/>
      <c r="W89" s="403"/>
    </row>
    <row r="90" spans="2:23" ht="13.8" x14ac:dyDescent="0.3">
      <c r="B90" s="125"/>
      <c r="C90" s="308" t="s">
        <v>173</v>
      </c>
      <c r="D90" s="160"/>
      <c r="E90" s="403"/>
      <c r="F90" s="311" t="s">
        <v>173</v>
      </c>
      <c r="G90" s="149"/>
      <c r="H90" s="150"/>
      <c r="I90" s="388"/>
      <c r="J90" s="389" t="s">
        <v>457</v>
      </c>
      <c r="K90" s="390"/>
      <c r="L90" s="404"/>
      <c r="M90" s="405"/>
      <c r="N90" s="405"/>
      <c r="O90" s="405"/>
      <c r="P90" s="405"/>
      <c r="Q90" s="405"/>
      <c r="R90" s="405"/>
      <c r="S90" s="405"/>
      <c r="T90" s="405"/>
      <c r="U90" s="405"/>
      <c r="V90" s="405"/>
      <c r="W90" s="403"/>
    </row>
    <row r="91" spans="2:23" ht="13.8" x14ac:dyDescent="0.3">
      <c r="B91" s="125"/>
      <c r="C91" s="308" t="s">
        <v>173</v>
      </c>
      <c r="D91" s="160"/>
      <c r="E91" s="403"/>
      <c r="F91" s="311" t="s">
        <v>173</v>
      </c>
      <c r="G91" s="149"/>
      <c r="H91" s="150"/>
      <c r="I91" s="388"/>
      <c r="J91" s="389" t="s">
        <v>457</v>
      </c>
      <c r="K91" s="390"/>
      <c r="L91" s="404"/>
      <c r="M91" s="405"/>
      <c r="N91" s="405"/>
      <c r="O91" s="405"/>
      <c r="P91" s="405"/>
      <c r="Q91" s="405"/>
      <c r="R91" s="405"/>
      <c r="S91" s="405"/>
      <c r="T91" s="405"/>
      <c r="U91" s="405"/>
      <c r="V91" s="405"/>
      <c r="W91" s="403"/>
    </row>
    <row r="92" spans="2:23" ht="14.4" thickBot="1" x14ac:dyDescent="0.35">
      <c r="B92" s="117"/>
      <c r="C92" s="309" t="s">
        <v>173</v>
      </c>
      <c r="D92" s="161"/>
      <c r="E92" s="406"/>
      <c r="F92" s="314" t="s">
        <v>173</v>
      </c>
      <c r="G92" s="151"/>
      <c r="H92" s="152"/>
      <c r="I92" s="397"/>
      <c r="J92" s="399" t="s">
        <v>457</v>
      </c>
      <c r="K92" s="398"/>
      <c r="L92" s="407"/>
      <c r="M92" s="408"/>
      <c r="N92" s="408"/>
      <c r="O92" s="408"/>
      <c r="P92" s="408"/>
      <c r="Q92" s="408"/>
      <c r="R92" s="408"/>
      <c r="S92" s="408"/>
      <c r="T92" s="408"/>
      <c r="U92" s="408"/>
      <c r="V92" s="408"/>
      <c r="W92" s="406"/>
    </row>
  </sheetData>
  <mergeCells count="4">
    <mergeCell ref="I5:K5"/>
    <mergeCell ref="D5:E5"/>
    <mergeCell ref="L5:W5"/>
    <mergeCell ref="F5:H5"/>
  </mergeCells>
  <conditionalFormatting sqref="D9:D44">
    <cfRule type="expression" dxfId="49" priority="47" stopIfTrue="1">
      <formula>AND($L9=2)</formula>
    </cfRule>
    <cfRule type="expression" dxfId="48" priority="48" stopIfTrue="1">
      <formula>AND($L9=3)</formula>
    </cfRule>
    <cfRule type="expression" dxfId="47" priority="51" stopIfTrue="1">
      <formula>AND($P9=3)</formula>
    </cfRule>
    <cfRule type="expression" dxfId="46" priority="50" stopIfTrue="1">
      <formula>AND($P9=2)</formula>
    </cfRule>
    <cfRule type="expression" dxfId="45" priority="49" stopIfTrue="1">
      <formula>AND($P9=1)</formula>
    </cfRule>
  </conditionalFormatting>
  <conditionalFormatting sqref="D69:D84">
    <cfRule type="expression" dxfId="44" priority="17" stopIfTrue="1">
      <formula>AND($L69=2)</formula>
    </cfRule>
    <cfRule type="expression" dxfId="43" priority="21" stopIfTrue="1">
      <formula>AND($P69=3)</formula>
    </cfRule>
    <cfRule type="expression" dxfId="42" priority="18" stopIfTrue="1">
      <formula>AND($L69=3)</formula>
    </cfRule>
    <cfRule type="expression" dxfId="41" priority="19" stopIfTrue="1">
      <formula>AND($P69=1)</formula>
    </cfRule>
    <cfRule type="expression" dxfId="40" priority="20" stopIfTrue="1">
      <formula>AND($P69=2)</formula>
    </cfRule>
  </conditionalFormatting>
  <conditionalFormatting sqref="D87:D92">
    <cfRule type="expression" dxfId="39" priority="1" stopIfTrue="1">
      <formula>AND($L87=1)</formula>
    </cfRule>
    <cfRule type="expression" dxfId="38" priority="2" stopIfTrue="1">
      <formula>AND($L87=2)</formula>
    </cfRule>
    <cfRule type="expression" dxfId="37" priority="3" stopIfTrue="1">
      <formula>AND($L87=3)</formula>
    </cfRule>
    <cfRule type="expression" dxfId="36" priority="4" stopIfTrue="1">
      <formula>AND($P87=1)</formula>
    </cfRule>
    <cfRule type="expression" dxfId="35" priority="5" stopIfTrue="1">
      <formula>AND($P87=2)</formula>
    </cfRule>
    <cfRule type="expression" dxfId="34" priority="6" stopIfTrue="1">
      <formula>AND($P87=3)</formula>
    </cfRule>
    <cfRule type="cellIs" dxfId="33" priority="8" stopIfTrue="1" operator="equal">
      <formula>2</formula>
    </cfRule>
    <cfRule type="cellIs" dxfId="32" priority="9" stopIfTrue="1" operator="equal">
      <formula>3</formula>
    </cfRule>
    <cfRule type="cellIs" dxfId="31" priority="7" stopIfTrue="1" operator="equal">
      <formula>1</formula>
    </cfRule>
  </conditionalFormatting>
  <conditionalFormatting sqref="D9:E28">
    <cfRule type="cellIs" dxfId="30" priority="84" stopIfTrue="1" operator="equal">
      <formula>1</formula>
    </cfRule>
    <cfRule type="cellIs" dxfId="29" priority="85" stopIfTrue="1" operator="equal">
      <formula>2</formula>
    </cfRule>
    <cfRule type="cellIs" dxfId="28" priority="86" stopIfTrue="1" operator="equal">
      <formula>3</formula>
    </cfRule>
  </conditionalFormatting>
  <conditionalFormatting sqref="D9:E84">
    <cfRule type="expression" dxfId="27" priority="10" stopIfTrue="1">
      <formula>AND($L9=1)</formula>
    </cfRule>
  </conditionalFormatting>
  <conditionalFormatting sqref="D31:E44 D47:E66 D69:E84 D87:D92">
    <cfRule type="cellIs" dxfId="26" priority="94" stopIfTrue="1" operator="equal">
      <formula>3</formula>
    </cfRule>
    <cfRule type="cellIs" dxfId="25" priority="92" stopIfTrue="1" operator="equal">
      <formula>1</formula>
    </cfRule>
    <cfRule type="cellIs" dxfId="24" priority="93" stopIfTrue="1" operator="equal">
      <formula>2</formula>
    </cfRule>
  </conditionalFormatting>
  <conditionalFormatting sqref="D31:E44">
    <cfRule type="cellIs" dxfId="23" priority="52" stopIfTrue="1" operator="equal">
      <formula>1</formula>
    </cfRule>
    <cfRule type="cellIs" dxfId="22" priority="54" stopIfTrue="1" operator="equal">
      <formula>3</formula>
    </cfRule>
    <cfRule type="cellIs" dxfId="21" priority="53" stopIfTrue="1" operator="equal">
      <formula>2</formula>
    </cfRule>
  </conditionalFormatting>
  <conditionalFormatting sqref="D47:E66">
    <cfRule type="expression" dxfId="20" priority="29" stopIfTrue="1">
      <formula>AND($P47=2)</formula>
    </cfRule>
    <cfRule type="expression" dxfId="19" priority="30" stopIfTrue="1">
      <formula>AND($P47=3)</formula>
    </cfRule>
    <cfRule type="cellIs" dxfId="18" priority="37" stopIfTrue="1" operator="equal">
      <formula>1</formula>
    </cfRule>
    <cfRule type="cellIs" dxfId="17" priority="38" stopIfTrue="1" operator="equal">
      <formula>2</formula>
    </cfRule>
    <cfRule type="cellIs" dxfId="16" priority="39" stopIfTrue="1" operator="equal">
      <formula>3</formula>
    </cfRule>
    <cfRule type="expression" dxfId="15" priority="28" stopIfTrue="1">
      <formula>AND($P47=1)</formula>
    </cfRule>
    <cfRule type="expression" dxfId="14" priority="27" stopIfTrue="1">
      <formula>AND($L47=3)</formula>
    </cfRule>
    <cfRule type="expression" dxfId="13" priority="26" stopIfTrue="1">
      <formula>AND($L47=2)</formula>
    </cfRule>
  </conditionalFormatting>
  <conditionalFormatting sqref="D69:E84">
    <cfRule type="cellIs" dxfId="12" priority="22" stopIfTrue="1" operator="equal">
      <formula>1</formula>
    </cfRule>
    <cfRule type="cellIs" dxfId="11" priority="24" stopIfTrue="1" operator="equal">
      <formula>3</formula>
    </cfRule>
    <cfRule type="cellIs" dxfId="10" priority="23" stopIfTrue="1" operator="equal">
      <formula>2</formula>
    </cfRule>
  </conditionalFormatting>
  <conditionalFormatting sqref="E9:E84">
    <cfRule type="expression" dxfId="9" priority="11" stopIfTrue="1">
      <formula>AND($L9=2)</formula>
    </cfRule>
    <cfRule type="expression" dxfId="8" priority="12" stopIfTrue="1">
      <formula>AND($L9=3)</formula>
    </cfRule>
    <cfRule type="expression" dxfId="7" priority="13" stopIfTrue="1">
      <formula>AND($P9=1)</formula>
    </cfRule>
    <cfRule type="expression" dxfId="6" priority="14" stopIfTrue="1">
      <formula>AND($P9=2)</formula>
    </cfRule>
    <cfRule type="expression" dxfId="5" priority="15" stopIfTrue="1">
      <formula>AND($P9=3)</formula>
    </cfRule>
  </conditionalFormatting>
  <conditionalFormatting sqref="I9:I28 I31:I44 I47:I66 I69:I84 I87:I92">
    <cfRule type="cellIs" dxfId="4" priority="87" stopIfTrue="1" operator="equal">
      <formula>"A"</formula>
    </cfRule>
    <cfRule type="cellIs" dxfId="3" priority="89" stopIfTrue="1" operator="equal">
      <formula>"T2"</formula>
    </cfRule>
    <cfRule type="cellIs" dxfId="2" priority="88" stopIfTrue="1" operator="equal">
      <formula>"T3"</formula>
    </cfRule>
  </conditionalFormatting>
  <conditionalFormatting sqref="J9:J28 J31:J44 J47:J66 J69:J84 J87:J92">
    <cfRule type="cellIs" dxfId="1" priority="90" stopIfTrue="1" operator="equal">
      <formula>"k"</formula>
    </cfRule>
    <cfRule type="cellIs" dxfId="0" priority="91" stopIfTrue="1" operator="equal">
      <formula>"e"</formula>
    </cfRule>
  </conditionalFormatting>
  <dataValidations count="1">
    <dataValidation type="list" allowBlank="1" showInputMessage="1" showErrorMessage="1" errorTitle="Virheellinen arvo" error="Valitse listasta" promptTitle="Palvelutaso" prompt="- A: Lähtötaso_x000a_- B: Normaali_x000a_- C: Laajennettu_x000a_- D: Kriittinen_x000a_- E: Erittäin kriittinen" sqref="D9:E28 D31:E44 D47:E66 D69:E84 D87:D92" xr:uid="{00000000-0002-0000-1E00-000000000000}">
      <formula1>"A:Lähtötaso, B:Normaali,C:Laajennettu,D:Kriittinen,E:Erittäin kriittinen"</formula1>
    </dataValidation>
  </dataValidations>
  <hyperlinks>
    <hyperlink ref="A1" location="Pääsivu!A1" display="⌂" xr:uid="{00000000-0004-0000-1E00-000000000000}"/>
  </hyperlinks>
  <pageMargins left="0.41" right="0.43" top="0.51" bottom="0.44" header="0.2" footer="0.28999999999999998"/>
  <pageSetup paperSize="9" scale="84" fitToHeight="3" orientation="landscape" r:id="rId1"/>
  <headerFooter alignWithMargins="0">
    <oddHeader>&amp;LTike&amp;CKohdeympäristö&amp;RX.X.2009</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E8"/>
  <sheetViews>
    <sheetView zoomScaleNormal="100" workbookViewId="0">
      <pane ySplit="5" topLeftCell="A32" activePane="bottomLeft" state="frozen"/>
      <selection activeCell="R13" sqref="R13"/>
      <selection pane="bottomLeft" activeCell="D38" sqref="D38"/>
    </sheetView>
  </sheetViews>
  <sheetFormatPr defaultRowHeight="13.2" x14ac:dyDescent="0.25"/>
  <cols>
    <col min="1" max="1" width="2.6640625" customWidth="1"/>
    <col min="2" max="2" width="40.33203125" customWidth="1"/>
    <col min="3" max="3" width="11.6640625" customWidth="1"/>
    <col min="4" max="4" width="39.88671875" customWidth="1"/>
    <col min="5" max="5" width="26.5546875" customWidth="1"/>
    <col min="6" max="6" width="3.44140625" customWidth="1"/>
  </cols>
  <sheetData>
    <row r="1" spans="1:5" s="82" customFormat="1" ht="20.399999999999999" x14ac:dyDescent="0.35">
      <c r="A1" s="229" t="s">
        <v>60</v>
      </c>
      <c r="B1" s="86" t="s">
        <v>13</v>
      </c>
    </row>
    <row r="3" spans="1:5" ht="13.8" x14ac:dyDescent="0.25">
      <c r="B3" s="257" t="str">
        <f>CONCATENATE("Versio ",Pääsivu!D6)</f>
        <v>Versio 0.1</v>
      </c>
      <c r="C3" s="23" t="str">
        <f>Pääsivu!D7</f>
        <v>1.1.202X</v>
      </c>
    </row>
    <row r="4" spans="1:5" ht="13.8" thickBot="1" x14ac:dyDescent="0.3"/>
    <row r="5" spans="1:5" ht="24.75" customHeight="1" thickBot="1" x14ac:dyDescent="0.3">
      <c r="B5" s="355" t="s">
        <v>87</v>
      </c>
      <c r="C5" s="355" t="s">
        <v>88</v>
      </c>
      <c r="D5" s="355" t="s">
        <v>89</v>
      </c>
      <c r="E5" s="355" t="s">
        <v>90</v>
      </c>
    </row>
    <row r="6" spans="1:5" ht="5.4" customHeight="1" x14ac:dyDescent="0.25">
      <c r="B6" s="25"/>
      <c r="C6" s="262"/>
      <c r="D6" s="258"/>
      <c r="E6" s="259"/>
    </row>
    <row r="7" spans="1:5" ht="27.6" x14ac:dyDescent="0.25">
      <c r="B7" s="26" t="s">
        <v>91</v>
      </c>
      <c r="C7" s="75" t="s">
        <v>92</v>
      </c>
      <c r="D7" s="260" t="s">
        <v>93</v>
      </c>
      <c r="E7" s="261"/>
    </row>
    <row r="8" spans="1:5" ht="27.6" x14ac:dyDescent="0.25">
      <c r="B8" s="26" t="s">
        <v>91</v>
      </c>
      <c r="C8" s="75" t="s">
        <v>94</v>
      </c>
      <c r="D8" s="260" t="s">
        <v>93</v>
      </c>
      <c r="E8" s="261"/>
    </row>
  </sheetData>
  <phoneticPr fontId="17" type="noConversion"/>
  <conditionalFormatting sqref="C6:C40">
    <cfRule type="cellIs" dxfId="238" priority="1" stopIfTrue="1" operator="equal">
      <formula>"Reunaehto"</formula>
    </cfRule>
    <cfRule type="cellIs" dxfId="237" priority="2" stopIfTrue="1" operator="equal">
      <formula>"Rajaus"</formula>
    </cfRule>
  </conditionalFormatting>
  <dataValidations count="1">
    <dataValidation type="list" allowBlank="1" showInputMessage="1" showErrorMessage="1" errorTitle="Virheellinen arvo" error="Valitse listasta" promptTitle="Reunaehto vai rajaus" prompt="Onko kyseinen ehto reunaehto tälle arkkitehtuurille vai rajaako se tämän arkkitehtuurin soveltamisaluetta?" sqref="C6:C40" xr:uid="{00000000-0002-0000-0300-000000000000}">
      <formula1>"Reunaehto, Rajaus"</formula1>
    </dataValidation>
  </dataValidations>
  <hyperlinks>
    <hyperlink ref="A1" location="Pääsivu!A1" display="⌂" xr:uid="{00000000-0004-0000-0300-000000000000}"/>
  </hyperlinks>
  <pageMargins left="0.39" right="0.25" top="0.28000000000000003" bottom="0.33" header="0.21" footer="0.24"/>
  <pageSetup paperSize="9" scale="90" orientation="landscape" verticalDpi="12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outlinePr summaryBelow="0" summaryRight="0"/>
  </sheetPr>
  <dimension ref="A1:H36"/>
  <sheetViews>
    <sheetView zoomScaleNormal="100" workbookViewId="0">
      <pane xSplit="2" ySplit="5" topLeftCell="C6" activePane="bottomRight" state="frozen"/>
      <selection pane="topRight" activeCell="G19" sqref="G19"/>
      <selection pane="bottomLeft" activeCell="G19" sqref="G19"/>
      <selection pane="bottomRight" activeCell="B7" sqref="B7"/>
    </sheetView>
  </sheetViews>
  <sheetFormatPr defaultRowHeight="13.2" outlineLevelCol="1" x14ac:dyDescent="0.25"/>
  <cols>
    <col min="1" max="1" width="2.44140625" customWidth="1"/>
    <col min="2" max="2" width="48" customWidth="1"/>
    <col min="3" max="3" width="12.33203125" customWidth="1"/>
    <col min="4" max="4" width="8.33203125" customWidth="1"/>
    <col min="5" max="5" width="41.5546875" customWidth="1" collapsed="1"/>
    <col min="6" max="6" width="39.109375" hidden="1" customWidth="1" outlineLevel="1"/>
    <col min="7" max="8" width="37.44140625" hidden="1" customWidth="1" outlineLevel="1"/>
  </cols>
  <sheetData>
    <row r="1" spans="1:8" s="82" customFormat="1" ht="20.399999999999999" x14ac:dyDescent="0.35">
      <c r="A1" s="229" t="s">
        <v>60</v>
      </c>
      <c r="B1" s="86" t="s">
        <v>95</v>
      </c>
    </row>
    <row r="2" spans="1:8" x14ac:dyDescent="0.25">
      <c r="B2" s="73"/>
    </row>
    <row r="3" spans="1:8" ht="13.8" x14ac:dyDescent="0.25">
      <c r="B3" s="257" t="str">
        <f>CONCATENATE("Versio ",Pääsivu!D6)</f>
        <v>Versio 0.1</v>
      </c>
      <c r="C3" s="23" t="str">
        <f>Pääsivu!D7</f>
        <v>1.1.202X</v>
      </c>
      <c r="E3" s="196" t="s">
        <v>96</v>
      </c>
      <c r="F3" s="193" t="s">
        <v>70</v>
      </c>
      <c r="G3" s="194"/>
      <c r="H3" s="195"/>
    </row>
    <row r="4" spans="1:8" ht="13.8" thickBot="1" x14ac:dyDescent="0.3"/>
    <row r="5" spans="1:8" ht="21" thickBot="1" x14ac:dyDescent="0.3">
      <c r="B5" s="168" t="s">
        <v>97</v>
      </c>
      <c r="C5" s="355" t="s">
        <v>98</v>
      </c>
      <c r="D5" s="188" t="s">
        <v>99</v>
      </c>
      <c r="E5" s="355" t="s">
        <v>100</v>
      </c>
      <c r="F5" s="247" t="s">
        <v>101</v>
      </c>
      <c r="G5" s="249" t="s">
        <v>102</v>
      </c>
      <c r="H5" s="249" t="s">
        <v>90</v>
      </c>
    </row>
    <row r="6" spans="1:8" ht="3.75" customHeight="1" x14ac:dyDescent="0.25">
      <c r="B6" s="10"/>
      <c r="C6" s="11">
        <f t="shared" ref="C6:C27" ca="1" si="0">INDIRECT(ADDRESS(ROW($C$32)+ROUND($D6,0)-1,COLUMN($C$32)))</f>
        <v>0</v>
      </c>
      <c r="D6" s="2"/>
      <c r="E6" s="191"/>
      <c r="F6" s="189"/>
      <c r="G6" s="15"/>
      <c r="H6" s="16"/>
    </row>
    <row r="7" spans="1:8" ht="27.6" x14ac:dyDescent="0.25">
      <c r="B7" s="169" t="s">
        <v>103</v>
      </c>
      <c r="C7" s="11" t="str">
        <f ca="1">INDIRECT(ADDRESS(ROW($C$32)+ROUND($D7,0)-1,COLUMN($C$32)))</f>
        <v>µµµµµ</v>
      </c>
      <c r="D7" s="2">
        <v>5</v>
      </c>
      <c r="E7" s="191" t="s">
        <v>104</v>
      </c>
      <c r="F7" s="189" t="s">
        <v>105</v>
      </c>
      <c r="G7" s="14" t="s">
        <v>106</v>
      </c>
      <c r="H7" s="16" t="s">
        <v>107</v>
      </c>
    </row>
    <row r="8" spans="1:8" ht="15" x14ac:dyDescent="0.25">
      <c r="B8" s="169"/>
      <c r="C8" s="11" t="str">
        <f t="shared" ca="1" si="0"/>
        <v>µµµµ</v>
      </c>
      <c r="D8" s="2">
        <v>4</v>
      </c>
      <c r="E8" s="191"/>
      <c r="F8" s="189"/>
      <c r="G8" s="14"/>
      <c r="H8" s="16"/>
    </row>
    <row r="9" spans="1:8" ht="15" x14ac:dyDescent="0.25">
      <c r="B9" s="10"/>
      <c r="C9" s="11" t="str">
        <f t="shared" ca="1" si="0"/>
        <v>µµµ</v>
      </c>
      <c r="D9" s="2">
        <v>3</v>
      </c>
      <c r="E9" s="191"/>
      <c r="F9" s="189"/>
      <c r="G9" s="14"/>
      <c r="H9" s="16"/>
    </row>
    <row r="10" spans="1:8" ht="15" x14ac:dyDescent="0.25">
      <c r="B10" s="10"/>
      <c r="C10" s="11" t="str">
        <f t="shared" ca="1" si="0"/>
        <v>µµ</v>
      </c>
      <c r="D10" s="2">
        <v>2</v>
      </c>
      <c r="E10" s="191"/>
      <c r="F10" s="189"/>
      <c r="G10" s="14"/>
      <c r="H10" s="16"/>
    </row>
    <row r="11" spans="1:8" ht="15" x14ac:dyDescent="0.25">
      <c r="B11" s="10"/>
      <c r="C11" s="11" t="str">
        <f t="shared" ca="1" si="0"/>
        <v>µ</v>
      </c>
      <c r="D11" s="2">
        <v>1</v>
      </c>
      <c r="E11" s="191"/>
      <c r="F11" s="189"/>
      <c r="G11" s="14"/>
      <c r="H11" s="16"/>
    </row>
    <row r="12" spans="1:8" ht="15" x14ac:dyDescent="0.25">
      <c r="B12" s="10"/>
      <c r="C12" s="11">
        <f t="shared" ca="1" si="0"/>
        <v>0</v>
      </c>
      <c r="D12" s="2"/>
      <c r="E12" s="191"/>
      <c r="F12" s="189"/>
      <c r="G12" s="14"/>
      <c r="H12" s="16"/>
    </row>
    <row r="13" spans="1:8" ht="15" x14ac:dyDescent="0.25">
      <c r="B13" s="10"/>
      <c r="C13" s="11">
        <f t="shared" ca="1" si="0"/>
        <v>0</v>
      </c>
      <c r="D13" s="2"/>
      <c r="E13" s="191"/>
      <c r="F13" s="189"/>
      <c r="G13" s="14"/>
      <c r="H13" s="16"/>
    </row>
    <row r="14" spans="1:8" ht="15" x14ac:dyDescent="0.25">
      <c r="B14" s="10"/>
      <c r="C14" s="11">
        <f t="shared" ca="1" si="0"/>
        <v>0</v>
      </c>
      <c r="D14" s="2"/>
      <c r="E14" s="191"/>
      <c r="F14" s="189"/>
      <c r="G14" s="14"/>
      <c r="H14" s="16"/>
    </row>
    <row r="15" spans="1:8" ht="15" x14ac:dyDescent="0.25">
      <c r="B15" s="10"/>
      <c r="C15" s="11">
        <f t="shared" ca="1" si="0"/>
        <v>0</v>
      </c>
      <c r="D15" s="2"/>
      <c r="E15" s="191"/>
      <c r="F15" s="189"/>
      <c r="G15" s="14"/>
      <c r="H15" s="16"/>
    </row>
    <row r="16" spans="1:8" ht="15" x14ac:dyDescent="0.25">
      <c r="B16" s="10"/>
      <c r="C16" s="11">
        <f t="shared" ca="1" si="0"/>
        <v>0</v>
      </c>
      <c r="D16" s="2"/>
      <c r="E16" s="191"/>
      <c r="F16" s="189"/>
      <c r="G16" s="14"/>
      <c r="H16" s="16"/>
    </row>
    <row r="17" spans="2:8" ht="15" x14ac:dyDescent="0.25">
      <c r="B17" s="10"/>
      <c r="C17" s="11">
        <f t="shared" ca="1" si="0"/>
        <v>0</v>
      </c>
      <c r="D17" s="2"/>
      <c r="E17" s="191"/>
      <c r="F17" s="189"/>
      <c r="G17" s="14"/>
      <c r="H17" s="16"/>
    </row>
    <row r="18" spans="2:8" ht="15" x14ac:dyDescent="0.25">
      <c r="B18" s="10"/>
      <c r="C18" s="11">
        <f t="shared" ca="1" si="0"/>
        <v>0</v>
      </c>
      <c r="D18" s="2"/>
      <c r="E18" s="191"/>
      <c r="F18" s="189"/>
      <c r="G18" s="14"/>
      <c r="H18" s="16"/>
    </row>
    <row r="19" spans="2:8" ht="15" x14ac:dyDescent="0.25">
      <c r="B19" s="10"/>
      <c r="C19" s="11">
        <f t="shared" ca="1" si="0"/>
        <v>0</v>
      </c>
      <c r="D19" s="2"/>
      <c r="E19" s="191"/>
      <c r="F19" s="189"/>
      <c r="G19" s="14"/>
      <c r="H19" s="16"/>
    </row>
    <row r="20" spans="2:8" ht="15" x14ac:dyDescent="0.25">
      <c r="B20" s="10"/>
      <c r="C20" s="11">
        <f t="shared" ca="1" si="0"/>
        <v>0</v>
      </c>
      <c r="D20" s="2"/>
      <c r="E20" s="191"/>
      <c r="F20" s="189"/>
      <c r="G20" s="14"/>
      <c r="H20" s="16"/>
    </row>
    <row r="21" spans="2:8" ht="15" x14ac:dyDescent="0.25">
      <c r="B21" s="10"/>
      <c r="C21" s="11">
        <f t="shared" ca="1" si="0"/>
        <v>0</v>
      </c>
      <c r="D21" s="2"/>
      <c r="E21" s="191"/>
      <c r="F21" s="189"/>
      <c r="G21" s="14"/>
      <c r="H21" s="16"/>
    </row>
    <row r="22" spans="2:8" ht="15" x14ac:dyDescent="0.25">
      <c r="B22" s="10"/>
      <c r="C22" s="11">
        <f t="shared" ca="1" si="0"/>
        <v>0</v>
      </c>
      <c r="D22" s="2"/>
      <c r="E22" s="191"/>
      <c r="F22" s="189"/>
      <c r="G22" s="14"/>
      <c r="H22" s="16"/>
    </row>
    <row r="23" spans="2:8" ht="15" x14ac:dyDescent="0.25">
      <c r="B23" s="10"/>
      <c r="C23" s="11">
        <f t="shared" ca="1" si="0"/>
        <v>0</v>
      </c>
      <c r="D23" s="2"/>
      <c r="E23" s="191"/>
      <c r="F23" s="189"/>
      <c r="G23" s="14"/>
      <c r="H23" s="16"/>
    </row>
    <row r="24" spans="2:8" ht="15" x14ac:dyDescent="0.25">
      <c r="B24" s="10"/>
      <c r="C24" s="11">
        <f t="shared" ca="1" si="0"/>
        <v>0</v>
      </c>
      <c r="D24" s="2"/>
      <c r="E24" s="191"/>
      <c r="F24" s="189"/>
      <c r="G24" s="14"/>
      <c r="H24" s="16"/>
    </row>
    <row r="25" spans="2:8" ht="15" x14ac:dyDescent="0.25">
      <c r="B25" s="10"/>
      <c r="C25" s="11">
        <f t="shared" ca="1" si="0"/>
        <v>0</v>
      </c>
      <c r="D25" s="2"/>
      <c r="E25" s="191"/>
      <c r="F25" s="189"/>
      <c r="G25" s="14"/>
      <c r="H25" s="16"/>
    </row>
    <row r="26" spans="2:8" ht="15" x14ac:dyDescent="0.25">
      <c r="B26" s="10"/>
      <c r="C26" s="11">
        <f t="shared" ca="1" si="0"/>
        <v>0</v>
      </c>
      <c r="D26" s="2"/>
      <c r="E26" s="191"/>
      <c r="F26" s="189"/>
      <c r="G26" s="14"/>
      <c r="H26" s="16"/>
    </row>
    <row r="27" spans="2:8" ht="15.6" thickBot="1" x14ac:dyDescent="0.3">
      <c r="B27" s="3"/>
      <c r="C27" s="12">
        <f t="shared" ca="1" si="0"/>
        <v>0</v>
      </c>
      <c r="D27" s="4"/>
      <c r="E27" s="192"/>
      <c r="F27" s="190"/>
      <c r="G27" s="17"/>
      <c r="H27" s="18"/>
    </row>
    <row r="28" spans="2:8" x14ac:dyDescent="0.25">
      <c r="B28" s="5"/>
      <c r="C28" s="5"/>
      <c r="D28" s="6"/>
      <c r="E28" s="5"/>
      <c r="F28" s="5"/>
      <c r="G28" s="5"/>
      <c r="H28" s="5"/>
    </row>
    <row r="29" spans="2:8" x14ac:dyDescent="0.25">
      <c r="B29" s="7"/>
      <c r="C29" s="7"/>
      <c r="D29" s="8"/>
      <c r="E29" s="7"/>
      <c r="F29" s="7"/>
      <c r="G29" s="7"/>
      <c r="H29" s="7"/>
    </row>
    <row r="30" spans="2:8" x14ac:dyDescent="0.25">
      <c r="B30" s="7"/>
      <c r="C30" s="7"/>
      <c r="D30" s="8"/>
      <c r="E30" s="7"/>
      <c r="F30" s="7"/>
      <c r="G30" s="7"/>
      <c r="H30" s="7"/>
    </row>
    <row r="31" spans="2:8" x14ac:dyDescent="0.25">
      <c r="B31" s="7"/>
      <c r="C31" s="7"/>
      <c r="D31" s="8"/>
      <c r="E31" s="7"/>
      <c r="F31" s="7"/>
      <c r="G31" s="7"/>
      <c r="H31" s="7"/>
    </row>
    <row r="32" spans="2:8" x14ac:dyDescent="0.25">
      <c r="B32" s="7"/>
      <c r="C32" s="9" t="s">
        <v>108</v>
      </c>
      <c r="D32" s="8"/>
      <c r="E32" s="7"/>
      <c r="F32" s="7"/>
      <c r="G32" s="7"/>
      <c r="H32" s="7"/>
    </row>
    <row r="33" spans="3:3" x14ac:dyDescent="0.25">
      <c r="C33" s="9" t="s">
        <v>109</v>
      </c>
    </row>
    <row r="34" spans="3:3" x14ac:dyDescent="0.25">
      <c r="C34" s="9" t="s">
        <v>110</v>
      </c>
    </row>
    <row r="35" spans="3:3" x14ac:dyDescent="0.25">
      <c r="C35" s="9" t="s">
        <v>111</v>
      </c>
    </row>
    <row r="36" spans="3:3" x14ac:dyDescent="0.25">
      <c r="C36" s="9" t="s">
        <v>112</v>
      </c>
    </row>
  </sheetData>
  <phoneticPr fontId="0" type="noConversion"/>
  <hyperlinks>
    <hyperlink ref="A1" location="Pääsivu!A1" display="⌂" xr:uid="{00000000-0004-0000-0500-000000000000}"/>
  </hyperlinks>
  <pageMargins left="0.23" right="0.17" top="0.32" bottom="0.36" header="0.23" footer="0.16"/>
  <pageSetup paperSize="9" scale="80" orientation="landscape" verticalDpi="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outlinePr summaryBelow="0" summaryRight="0"/>
  </sheetPr>
  <dimension ref="A1:H94"/>
  <sheetViews>
    <sheetView zoomScaleNormal="100" workbookViewId="0">
      <pane ySplit="5" topLeftCell="A6" activePane="bottomLeft" state="frozen"/>
      <selection activeCell="G19" sqref="G19"/>
      <selection pane="bottomLeft" activeCell="C7" sqref="C7"/>
    </sheetView>
  </sheetViews>
  <sheetFormatPr defaultRowHeight="13.2" outlineLevelCol="1" x14ac:dyDescent="0.25"/>
  <cols>
    <col min="1" max="1" width="2.88671875" customWidth="1"/>
    <col min="2" max="2" width="2.6640625" customWidth="1"/>
    <col min="3" max="3" width="38.109375" customWidth="1"/>
    <col min="4" max="4" width="11.109375" customWidth="1"/>
    <col min="5" max="5" width="45.109375" customWidth="1" collapsed="1"/>
    <col min="6" max="6" width="17" hidden="1" customWidth="1" outlineLevel="1"/>
    <col min="7" max="7" width="45.109375" hidden="1" customWidth="1" outlineLevel="1"/>
    <col min="8" max="8" width="30.33203125" hidden="1" customWidth="1" outlineLevel="1"/>
  </cols>
  <sheetData>
    <row r="1" spans="1:8" s="82" customFormat="1" ht="20.399999999999999" x14ac:dyDescent="0.35">
      <c r="A1" s="229" t="s">
        <v>60</v>
      </c>
      <c r="B1" s="86" t="s">
        <v>113</v>
      </c>
      <c r="E1" s="90" t="s">
        <v>114</v>
      </c>
      <c r="G1" s="90" t="s">
        <v>115</v>
      </c>
    </row>
    <row r="3" spans="1:8" ht="13.8" x14ac:dyDescent="0.25">
      <c r="B3" s="257" t="str">
        <f>CONCATENATE("Versio ",Pääsivu!D6)</f>
        <v>Versio 0.1</v>
      </c>
      <c r="D3" s="23" t="str">
        <f>Pääsivu!D7</f>
        <v>1.1.202X</v>
      </c>
      <c r="E3" s="196" t="s">
        <v>96</v>
      </c>
      <c r="F3" s="193" t="s">
        <v>70</v>
      </c>
      <c r="G3" s="194"/>
      <c r="H3" s="195"/>
    </row>
    <row r="4" spans="1:8" ht="13.8" thickBot="1" x14ac:dyDescent="0.3">
      <c r="C4" s="74"/>
      <c r="H4" s="74"/>
    </row>
    <row r="5" spans="1:8" ht="21.75" customHeight="1" thickBot="1" x14ac:dyDescent="0.3">
      <c r="B5" s="442" t="s">
        <v>97</v>
      </c>
      <c r="C5" s="443"/>
      <c r="D5" s="355" t="s">
        <v>98</v>
      </c>
      <c r="E5" s="355" t="s">
        <v>100</v>
      </c>
      <c r="F5" s="247" t="s">
        <v>116</v>
      </c>
      <c r="G5" s="249" t="s">
        <v>117</v>
      </c>
      <c r="H5" s="249" t="s">
        <v>78</v>
      </c>
    </row>
    <row r="6" spans="1:8" ht="13.8" x14ac:dyDescent="0.25">
      <c r="B6" s="31" t="s">
        <v>118</v>
      </c>
      <c r="C6" s="32"/>
      <c r="D6" s="33"/>
      <c r="E6" s="35"/>
      <c r="F6" s="217"/>
      <c r="G6" s="34"/>
      <c r="H6" s="89"/>
    </row>
    <row r="17" spans="2:2" ht="13.8" x14ac:dyDescent="0.25">
      <c r="B17" s="36" t="s">
        <v>119</v>
      </c>
    </row>
    <row r="18" spans="2:2" x14ac:dyDescent="0.25">
      <c r="B18" s="29"/>
    </row>
    <row r="19" spans="2:2" x14ac:dyDescent="0.25">
      <c r="B19" s="29"/>
    </row>
    <row r="20" spans="2:2" x14ac:dyDescent="0.25">
      <c r="B20" s="29"/>
    </row>
    <row r="21" spans="2:2" x14ac:dyDescent="0.25">
      <c r="B21" s="29"/>
    </row>
    <row r="22" spans="2:2" x14ac:dyDescent="0.25">
      <c r="B22" s="29"/>
    </row>
    <row r="23" spans="2:2" x14ac:dyDescent="0.25">
      <c r="B23" s="29"/>
    </row>
    <row r="24" spans="2:2" x14ac:dyDescent="0.25">
      <c r="B24" s="29"/>
    </row>
    <row r="25" spans="2:2" x14ac:dyDescent="0.25">
      <c r="B25" s="29"/>
    </row>
    <row r="26" spans="2:2" x14ac:dyDescent="0.25">
      <c r="B26" s="29"/>
    </row>
    <row r="27" spans="2:2" x14ac:dyDescent="0.25">
      <c r="B27" s="29"/>
    </row>
    <row r="28" spans="2:2" ht="13.8" x14ac:dyDescent="0.25">
      <c r="B28" s="36" t="s">
        <v>120</v>
      </c>
    </row>
    <row r="39" spans="2:2" ht="13.8" x14ac:dyDescent="0.25">
      <c r="B39" s="36" t="s">
        <v>121</v>
      </c>
    </row>
    <row r="50" spans="2:2" ht="13.8" x14ac:dyDescent="0.25">
      <c r="B50" s="36" t="s">
        <v>122</v>
      </c>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ht="13.8" x14ac:dyDescent="0.25">
      <c r="B61" s="36" t="s">
        <v>123</v>
      </c>
    </row>
    <row r="72" spans="2:2" ht="13.8" x14ac:dyDescent="0.25">
      <c r="B72" s="36" t="s">
        <v>124</v>
      </c>
    </row>
    <row r="83" spans="2:2" ht="13.8" x14ac:dyDescent="0.25">
      <c r="B83" s="36" t="s">
        <v>125</v>
      </c>
    </row>
    <row r="84" spans="2:2" x14ac:dyDescent="0.25">
      <c r="B84" s="29"/>
    </row>
    <row r="85" spans="2:2" x14ac:dyDescent="0.25">
      <c r="B85" s="29"/>
    </row>
    <row r="86" spans="2:2" x14ac:dyDescent="0.25">
      <c r="B86" s="29"/>
    </row>
    <row r="87" spans="2:2" x14ac:dyDescent="0.25">
      <c r="B87" s="29"/>
    </row>
    <row r="88" spans="2:2" x14ac:dyDescent="0.25">
      <c r="B88" s="29"/>
    </row>
    <row r="89" spans="2:2" x14ac:dyDescent="0.25">
      <c r="B89" s="29"/>
    </row>
    <row r="90" spans="2:2" x14ac:dyDescent="0.25">
      <c r="B90" s="29"/>
    </row>
    <row r="91" spans="2:2" x14ac:dyDescent="0.25">
      <c r="B91" s="29"/>
    </row>
    <row r="92" spans="2:2" x14ac:dyDescent="0.25">
      <c r="B92" s="29"/>
    </row>
    <row r="93" spans="2:2" x14ac:dyDescent="0.25">
      <c r="B93" s="29"/>
    </row>
    <row r="94" spans="2:2" ht="13.8" x14ac:dyDescent="0.25">
      <c r="B94" s="36" t="s">
        <v>126</v>
      </c>
    </row>
  </sheetData>
  <mergeCells count="1">
    <mergeCell ref="B5:C5"/>
  </mergeCells>
  <phoneticPr fontId="17" type="noConversion"/>
  <conditionalFormatting sqref="D6:D78 D80:D104">
    <cfRule type="cellIs" dxfId="236" priority="105" stopIfTrue="1" operator="equal">
      <formula>"Kriittinen"</formula>
    </cfRule>
    <cfRule type="cellIs" dxfId="235" priority="106" stopIfTrue="1" operator="equal">
      <formula>"Tärkeä"</formula>
    </cfRule>
    <cfRule type="cellIs" dxfId="234" priority="107" stopIfTrue="1" operator="equal">
      <formula>"Hyödyllinen"</formula>
    </cfRule>
  </conditionalFormatting>
  <conditionalFormatting sqref="F6:F104">
    <cfRule type="cellIs" dxfId="233" priority="108" stopIfTrue="1" operator="equal">
      <formula>"Pakollinen"</formula>
    </cfRule>
  </conditionalFormatting>
  <dataValidations count="2">
    <dataValidation type="list" allowBlank="1" showInputMessage="1" showErrorMessage="1" promptTitle="Valitse periaatteen kriittisyys" prompt="- Kriittinen_x000a_- Tärkeä_x000a_- Hyödyllinen" sqref="D6:D78 D80:D89 D91:D104" xr:uid="{00000000-0002-0000-0600-000000000000}">
      <formula1>"Kriittinen,tärkeä,hyödyllinen"</formula1>
    </dataValidation>
    <dataValidation type="list" allowBlank="1" showInputMessage="1" showErrorMessage="1" errorTitle="Virheellinen arvo" error="Valitse listasta" promptTitle="Pakollinen vai suositeltava?" prompt="Onko periaatteen pakko toteutua kaikissa ratkaisuissa vai onko se suositus?" sqref="F6:F104" xr:uid="{00000000-0002-0000-0600-000001000000}">
      <formula1>"Pakollinen, Suositeltava"</formula1>
    </dataValidation>
  </dataValidations>
  <hyperlinks>
    <hyperlink ref="A1" location="Pääsivu!A1" display="⌂" xr:uid="{00000000-0004-0000-0600-000000000000}"/>
  </hyperlinks>
  <pageMargins left="0.3" right="0.19" top="0.35" bottom="0.38" header="0.23" footer="0.19"/>
  <pageSetup paperSize="9" scale="69" orientation="portrait" verticalDpi="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33CC33"/>
  </sheetPr>
  <dimension ref="A1:D38"/>
  <sheetViews>
    <sheetView workbookViewId="0">
      <selection activeCell="B7" sqref="B7"/>
    </sheetView>
  </sheetViews>
  <sheetFormatPr defaultRowHeight="13.2" x14ac:dyDescent="0.25"/>
  <cols>
    <col min="1" max="1" width="2.6640625" customWidth="1"/>
    <col min="2" max="2" width="39.88671875" customWidth="1"/>
    <col min="3" max="3" width="49.33203125" customWidth="1"/>
    <col min="4" max="4" width="22" customWidth="1"/>
  </cols>
  <sheetData>
    <row r="1" spans="1:4" s="83" customFormat="1" ht="22.8" x14ac:dyDescent="0.4">
      <c r="A1" s="230" t="s">
        <v>60</v>
      </c>
      <c r="B1" s="87" t="s">
        <v>19</v>
      </c>
    </row>
    <row r="3" spans="1:4" ht="13.8" x14ac:dyDescent="0.25">
      <c r="B3" s="257" t="str">
        <f>CONCATENATE("Versio ",Pääsivu!D6)</f>
        <v>Versio 0.1</v>
      </c>
      <c r="C3" s="264" t="str">
        <f>Pääsivu!D7</f>
        <v>1.1.202X</v>
      </c>
    </row>
    <row r="4" spans="1:4" ht="13.8" thickBot="1" x14ac:dyDescent="0.3"/>
    <row r="5" spans="1:4" ht="18.75" customHeight="1" thickBot="1" x14ac:dyDescent="0.3">
      <c r="B5" s="355" t="s">
        <v>127</v>
      </c>
      <c r="C5" s="355" t="s">
        <v>128</v>
      </c>
      <c r="D5" s="355" t="s">
        <v>90</v>
      </c>
    </row>
    <row r="6" spans="1:4" ht="13.8" x14ac:dyDescent="0.25">
      <c r="B6" s="91" t="s">
        <v>129</v>
      </c>
      <c r="C6" s="34"/>
      <c r="D6" s="35"/>
    </row>
    <row r="17" spans="2:2" ht="13.8" x14ac:dyDescent="0.25">
      <c r="B17" s="92" t="s">
        <v>130</v>
      </c>
    </row>
    <row r="38" spans="2:2" ht="13.8" x14ac:dyDescent="0.25">
      <c r="B38" s="92" t="s">
        <v>131</v>
      </c>
    </row>
  </sheetData>
  <phoneticPr fontId="17" type="noConversion"/>
  <hyperlinks>
    <hyperlink ref="A1" location="Pääsivu!A1" display="⌂" xr:uid="{00000000-0004-0000-0700-000000000000}"/>
  </hyperlinks>
  <pageMargins left="0.39" right="0.49" top="0.4" bottom="0.46" header="0.28000000000000003" footer="0.34"/>
  <pageSetup paperSize="9" orientation="landscape" verticalDpi="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outlinePr summaryBelow="0" summaryRight="0"/>
  </sheetPr>
  <dimension ref="A1:M125"/>
  <sheetViews>
    <sheetView zoomScale="130" zoomScaleNormal="130" workbookViewId="0">
      <pane ySplit="5" topLeftCell="A6" activePane="bottomLeft" state="frozen"/>
      <selection activeCell="G19" sqref="G19"/>
      <selection pane="bottomLeft" activeCell="A2" sqref="A2"/>
    </sheetView>
  </sheetViews>
  <sheetFormatPr defaultRowHeight="13.2" outlineLevelCol="1" x14ac:dyDescent="0.25"/>
  <cols>
    <col min="1" max="1" width="2.6640625" customWidth="1"/>
    <col min="2" max="3" width="2.33203125" style="1" customWidth="1"/>
    <col min="4" max="4" width="37.6640625" customWidth="1"/>
    <col min="5" max="5" width="16.5546875" customWidth="1"/>
    <col min="6" max="6" width="49.88671875" customWidth="1"/>
    <col min="7" max="7" width="19.33203125" customWidth="1" collapsed="1"/>
    <col min="8" max="8" width="13.88671875" hidden="1" customWidth="1" outlineLevel="1"/>
    <col min="9" max="9" width="40.109375" hidden="1" customWidth="1" outlineLevel="1"/>
    <col min="10" max="10" width="29.109375" hidden="1" customWidth="1" outlineLevel="1"/>
  </cols>
  <sheetData>
    <row r="1" spans="1:13" s="82" customFormat="1" ht="20.399999999999999" x14ac:dyDescent="0.35">
      <c r="A1" s="229" t="s">
        <v>60</v>
      </c>
      <c r="B1" s="86" t="s">
        <v>132</v>
      </c>
      <c r="C1" s="90"/>
    </row>
    <row r="3" spans="1:13" ht="13.8" x14ac:dyDescent="0.25">
      <c r="B3" s="257" t="str">
        <f>CONCATENATE("Versio ",Pääsivu!D6)</f>
        <v>Versio 0.1</v>
      </c>
      <c r="C3" s="23"/>
      <c r="D3" s="162"/>
      <c r="E3" s="264"/>
      <c r="F3" s="162" t="str">
        <f>Pääsivu!D7</f>
        <v>1.1.202X</v>
      </c>
      <c r="G3" s="196" t="s">
        <v>133</v>
      </c>
      <c r="H3" s="193" t="s">
        <v>70</v>
      </c>
      <c r="I3" s="194"/>
      <c r="J3" s="195"/>
    </row>
    <row r="4" spans="1:13" ht="13.8" thickBot="1" x14ac:dyDescent="0.3">
      <c r="G4" s="196" t="s">
        <v>134</v>
      </c>
    </row>
    <row r="5" spans="1:13" ht="18" customHeight="1" thickBot="1" x14ac:dyDescent="0.3">
      <c r="B5" s="207"/>
      <c r="C5" s="208"/>
      <c r="D5" s="209" t="s">
        <v>135</v>
      </c>
      <c r="E5" s="210" t="s">
        <v>136</v>
      </c>
      <c r="F5" s="210" t="s">
        <v>137</v>
      </c>
      <c r="G5" s="211" t="s">
        <v>74</v>
      </c>
      <c r="H5" s="247" t="s">
        <v>138</v>
      </c>
      <c r="I5" s="248" t="s">
        <v>139</v>
      </c>
      <c r="J5" s="249" t="s">
        <v>78</v>
      </c>
    </row>
    <row r="6" spans="1:13" ht="4.5" customHeight="1" x14ac:dyDescent="0.25">
      <c r="B6" s="212"/>
      <c r="C6" s="167"/>
      <c r="D6" s="75"/>
      <c r="E6" s="75"/>
      <c r="F6" s="260"/>
      <c r="G6" s="213"/>
      <c r="H6" s="42"/>
      <c r="I6" s="75"/>
      <c r="J6" s="231"/>
      <c r="K6" s="265"/>
    </row>
    <row r="7" spans="1:13" ht="13.8" x14ac:dyDescent="0.25">
      <c r="B7" s="214" t="s">
        <v>140</v>
      </c>
      <c r="C7" s="43"/>
      <c r="D7" s="277"/>
      <c r="E7" s="178"/>
      <c r="F7" s="260"/>
      <c r="G7" s="213"/>
      <c r="H7" s="206"/>
      <c r="I7" s="260"/>
      <c r="J7" s="231"/>
      <c r="K7" s="265"/>
      <c r="M7" s="265">
        <f t="shared" ref="M7:M43" si="0">IF(B7&lt;&gt;"",1,IF(C7&lt;&gt;"",2,IF(D7&lt;&gt;"",3,0)))</f>
        <v>1</v>
      </c>
    </row>
    <row r="8" spans="1:13" ht="13.8" x14ac:dyDescent="0.25">
      <c r="B8" s="214"/>
      <c r="C8" s="43" t="s">
        <v>141</v>
      </c>
      <c r="D8" s="273"/>
      <c r="E8" s="178"/>
      <c r="F8" s="260"/>
      <c r="G8" s="213"/>
      <c r="H8" s="206"/>
      <c r="I8" s="260"/>
      <c r="J8" s="231"/>
      <c r="K8" s="265"/>
      <c r="M8" s="265">
        <f t="shared" si="0"/>
        <v>2</v>
      </c>
    </row>
    <row r="9" spans="1:13" ht="69" x14ac:dyDescent="0.25">
      <c r="B9" s="214"/>
      <c r="C9" s="43"/>
      <c r="D9" s="277" t="s">
        <v>142</v>
      </c>
      <c r="E9" s="178" t="s">
        <v>143</v>
      </c>
      <c r="F9" s="260" t="s">
        <v>144</v>
      </c>
      <c r="G9" s="215" t="s">
        <v>145</v>
      </c>
      <c r="H9" s="206" t="s">
        <v>146</v>
      </c>
      <c r="I9" s="260" t="s">
        <v>147</v>
      </c>
      <c r="J9" s="231"/>
      <c r="K9" s="265"/>
      <c r="M9" s="265">
        <f t="shared" si="0"/>
        <v>3</v>
      </c>
    </row>
    <row r="10" spans="1:13" ht="13.8" x14ac:dyDescent="0.25">
      <c r="B10" s="212"/>
      <c r="C10" s="167"/>
      <c r="D10" s="277"/>
      <c r="E10" s="178" t="s">
        <v>148</v>
      </c>
      <c r="F10" s="260"/>
      <c r="G10" s="213"/>
      <c r="H10" s="206"/>
      <c r="I10" s="260"/>
      <c r="J10" s="231"/>
      <c r="K10" s="265"/>
      <c r="M10" s="265">
        <f t="shared" si="0"/>
        <v>0</v>
      </c>
    </row>
    <row r="11" spans="1:13" ht="13.8" x14ac:dyDescent="0.25">
      <c r="B11" s="212"/>
      <c r="C11" s="167"/>
      <c r="D11" s="75"/>
      <c r="E11" s="178" t="s">
        <v>149</v>
      </c>
      <c r="F11" s="260"/>
      <c r="G11" s="213"/>
      <c r="H11" s="206"/>
      <c r="I11" s="260"/>
      <c r="J11" s="231"/>
      <c r="K11" s="265"/>
      <c r="M11" s="265">
        <f t="shared" si="0"/>
        <v>0</v>
      </c>
    </row>
    <row r="12" spans="1:13" ht="13.8" x14ac:dyDescent="0.25">
      <c r="B12" s="212"/>
      <c r="C12" s="167"/>
      <c r="D12" s="75"/>
      <c r="E12" s="178"/>
      <c r="F12" s="260"/>
      <c r="G12" s="213"/>
      <c r="H12" s="206"/>
      <c r="I12" s="260"/>
      <c r="J12" s="231"/>
      <c r="K12" s="265"/>
      <c r="M12" s="265">
        <f t="shared" si="0"/>
        <v>0</v>
      </c>
    </row>
    <row r="13" spans="1:13" ht="13.8" x14ac:dyDescent="0.25">
      <c r="B13" s="212"/>
      <c r="C13" s="167"/>
      <c r="D13" s="75"/>
      <c r="E13" s="178"/>
      <c r="F13" s="260"/>
      <c r="G13" s="213"/>
      <c r="H13" s="206"/>
      <c r="I13" s="260"/>
      <c r="J13" s="231"/>
      <c r="K13" s="265"/>
      <c r="M13" s="265">
        <f t="shared" si="0"/>
        <v>0</v>
      </c>
    </row>
    <row r="14" spans="1:13" ht="13.8" x14ac:dyDescent="0.25">
      <c r="B14" s="212"/>
      <c r="C14" s="167"/>
      <c r="D14" s="277"/>
      <c r="E14" s="178"/>
      <c r="F14" s="260"/>
      <c r="G14" s="213"/>
      <c r="H14" s="206"/>
      <c r="I14" s="260"/>
      <c r="J14" s="231"/>
      <c r="K14" s="265"/>
      <c r="M14" s="265">
        <f t="shared" si="0"/>
        <v>0</v>
      </c>
    </row>
    <row r="15" spans="1:13" ht="13.8" x14ac:dyDescent="0.25">
      <c r="B15" s="212"/>
      <c r="C15" s="167" t="s">
        <v>150</v>
      </c>
      <c r="D15" s="277"/>
      <c r="E15" s="178"/>
      <c r="F15" s="260"/>
      <c r="G15" s="213"/>
      <c r="H15" s="206"/>
      <c r="I15" s="260"/>
      <c r="J15" s="231"/>
      <c r="K15" s="265"/>
      <c r="M15" s="265">
        <f t="shared" si="0"/>
        <v>2</v>
      </c>
    </row>
    <row r="16" spans="1:13" ht="13.8" x14ac:dyDescent="0.25">
      <c r="B16" s="212"/>
      <c r="C16" s="167"/>
      <c r="D16" s="273" t="s">
        <v>151</v>
      </c>
      <c r="E16" s="178"/>
      <c r="F16" s="260"/>
      <c r="G16" s="213"/>
      <c r="H16" s="206"/>
      <c r="I16" s="260"/>
      <c r="J16" s="231"/>
      <c r="K16" s="265"/>
      <c r="M16" s="265">
        <f t="shared" si="0"/>
        <v>3</v>
      </c>
    </row>
    <row r="17" spans="2:13" ht="13.8" x14ac:dyDescent="0.25">
      <c r="B17" s="212"/>
      <c r="C17" s="167"/>
      <c r="D17" s="273"/>
      <c r="E17" s="178"/>
      <c r="F17" s="260"/>
      <c r="G17" s="213"/>
      <c r="H17" s="206"/>
      <c r="I17" s="260"/>
      <c r="J17" s="231"/>
      <c r="K17" s="265"/>
      <c r="M17" s="265">
        <f t="shared" si="0"/>
        <v>0</v>
      </c>
    </row>
    <row r="18" spans="2:13" ht="13.8" x14ac:dyDescent="0.25">
      <c r="B18" s="212"/>
      <c r="C18" s="167"/>
      <c r="D18" s="75"/>
      <c r="E18" s="178"/>
      <c r="F18" s="260"/>
      <c r="G18" s="213"/>
      <c r="H18" s="206"/>
      <c r="I18" s="260"/>
      <c r="J18" s="231"/>
      <c r="K18" s="265"/>
      <c r="M18" s="265">
        <f t="shared" si="0"/>
        <v>0</v>
      </c>
    </row>
    <row r="19" spans="2:13" ht="13.8" x14ac:dyDescent="0.25">
      <c r="B19" s="212"/>
      <c r="C19" s="167"/>
      <c r="D19" s="75"/>
      <c r="E19" s="178"/>
      <c r="F19" s="260"/>
      <c r="G19" s="213"/>
      <c r="H19" s="206"/>
      <c r="I19" s="260"/>
      <c r="J19" s="231"/>
      <c r="K19" s="265"/>
      <c r="M19" s="265">
        <f t="shared" si="0"/>
        <v>0</v>
      </c>
    </row>
    <row r="20" spans="2:13" ht="13.8" x14ac:dyDescent="0.25">
      <c r="B20" s="212"/>
      <c r="C20" s="167"/>
      <c r="D20" s="75"/>
      <c r="E20" s="178"/>
      <c r="F20" s="260"/>
      <c r="G20" s="213"/>
      <c r="H20" s="206"/>
      <c r="I20" s="260"/>
      <c r="J20" s="231"/>
      <c r="K20" s="265"/>
      <c r="M20" s="265">
        <f t="shared" si="0"/>
        <v>0</v>
      </c>
    </row>
    <row r="21" spans="2:13" ht="13.8" x14ac:dyDescent="0.25">
      <c r="B21" s="212"/>
      <c r="C21" s="167" t="s">
        <v>152</v>
      </c>
      <c r="D21" s="75"/>
      <c r="E21" s="178"/>
      <c r="F21" s="260"/>
      <c r="G21" s="213"/>
      <c r="H21" s="206"/>
      <c r="I21" s="260"/>
      <c r="J21" s="231"/>
      <c r="K21" s="265"/>
      <c r="M21" s="265">
        <f t="shared" si="0"/>
        <v>2</v>
      </c>
    </row>
    <row r="22" spans="2:13" ht="13.8" x14ac:dyDescent="0.25">
      <c r="B22" s="212"/>
      <c r="C22" s="167"/>
      <c r="D22" s="75"/>
      <c r="E22" s="178"/>
      <c r="F22" s="260"/>
      <c r="G22" s="213"/>
      <c r="H22" s="206"/>
      <c r="I22" s="260"/>
      <c r="J22" s="231"/>
      <c r="K22" s="265"/>
      <c r="M22" s="265">
        <f t="shared" si="0"/>
        <v>0</v>
      </c>
    </row>
    <row r="23" spans="2:13" ht="13.8" x14ac:dyDescent="0.25">
      <c r="B23" s="212"/>
      <c r="C23" s="167"/>
      <c r="D23" s="75"/>
      <c r="E23" s="178"/>
      <c r="F23" s="260"/>
      <c r="G23" s="213"/>
      <c r="H23" s="206"/>
      <c r="I23" s="260"/>
      <c r="J23" s="231"/>
      <c r="K23" s="265"/>
      <c r="M23" s="265">
        <f t="shared" si="0"/>
        <v>0</v>
      </c>
    </row>
    <row r="24" spans="2:13" ht="13.8" x14ac:dyDescent="0.25">
      <c r="B24" s="212"/>
      <c r="C24" s="167"/>
      <c r="D24" s="75"/>
      <c r="E24" s="178"/>
      <c r="F24" s="260"/>
      <c r="G24" s="213"/>
      <c r="H24" s="206"/>
      <c r="I24" s="260"/>
      <c r="J24" s="231"/>
      <c r="K24" s="265"/>
      <c r="M24" s="265">
        <f t="shared" si="0"/>
        <v>0</v>
      </c>
    </row>
    <row r="25" spans="2:13" ht="13.8" x14ac:dyDescent="0.25">
      <c r="B25" s="212"/>
      <c r="C25" s="167"/>
      <c r="D25" s="75"/>
      <c r="E25" s="178"/>
      <c r="F25" s="260"/>
      <c r="G25" s="213"/>
      <c r="H25" s="206"/>
      <c r="I25" s="260"/>
      <c r="J25" s="231"/>
      <c r="K25" s="265"/>
      <c r="M25" s="265">
        <f t="shared" si="0"/>
        <v>0</v>
      </c>
    </row>
    <row r="26" spans="2:13" ht="13.8" x14ac:dyDescent="0.25">
      <c r="B26" s="212"/>
      <c r="C26" s="167"/>
      <c r="D26" s="75"/>
      <c r="E26" s="178"/>
      <c r="F26" s="260"/>
      <c r="G26" s="213"/>
      <c r="H26" s="206"/>
      <c r="I26" s="260"/>
      <c r="J26" s="231"/>
      <c r="K26" s="265"/>
      <c r="M26" s="265">
        <f t="shared" si="0"/>
        <v>0</v>
      </c>
    </row>
    <row r="27" spans="2:13" ht="13.8" x14ac:dyDescent="0.25">
      <c r="B27" s="212"/>
      <c r="C27" s="167"/>
      <c r="D27" s="75"/>
      <c r="E27" s="178"/>
      <c r="F27" s="260"/>
      <c r="G27" s="213"/>
      <c r="H27" s="206"/>
      <c r="I27" s="260"/>
      <c r="J27" s="231"/>
      <c r="K27" s="265"/>
      <c r="M27" s="265">
        <f t="shared" si="0"/>
        <v>0</v>
      </c>
    </row>
    <row r="28" spans="2:13" ht="13.8" x14ac:dyDescent="0.25">
      <c r="B28" s="212"/>
      <c r="C28" s="167"/>
      <c r="D28" s="75"/>
      <c r="E28" s="178"/>
      <c r="F28" s="260"/>
      <c r="G28" s="213"/>
      <c r="H28" s="206"/>
      <c r="I28" s="260"/>
      <c r="J28" s="231"/>
      <c r="K28" s="265"/>
      <c r="M28" s="265">
        <f t="shared" si="0"/>
        <v>0</v>
      </c>
    </row>
    <row r="29" spans="2:13" ht="13.8" x14ac:dyDescent="0.25">
      <c r="B29" s="212"/>
      <c r="C29" s="167"/>
      <c r="D29" s="75"/>
      <c r="E29" s="178"/>
      <c r="F29" s="260"/>
      <c r="G29" s="213"/>
      <c r="H29" s="206"/>
      <c r="I29" s="260"/>
      <c r="J29" s="231"/>
      <c r="K29" s="265"/>
      <c r="M29" s="265">
        <f t="shared" si="0"/>
        <v>0</v>
      </c>
    </row>
    <row r="30" spans="2:13" ht="13.8" x14ac:dyDescent="0.25">
      <c r="B30" s="212" t="s">
        <v>153</v>
      </c>
      <c r="C30" s="167"/>
      <c r="D30" s="75"/>
      <c r="E30" s="178"/>
      <c r="F30" s="260"/>
      <c r="G30" s="213"/>
      <c r="H30" s="206"/>
      <c r="I30" s="260"/>
      <c r="J30" s="231"/>
      <c r="K30" s="265"/>
      <c r="M30" s="265">
        <f t="shared" si="0"/>
        <v>1</v>
      </c>
    </row>
    <row r="31" spans="2:13" ht="13.8" x14ac:dyDescent="0.25">
      <c r="B31" s="212"/>
      <c r="C31" s="167" t="s">
        <v>154</v>
      </c>
      <c r="D31" s="75"/>
      <c r="E31" s="178"/>
      <c r="F31" s="260"/>
      <c r="G31" s="213"/>
      <c r="H31" s="206"/>
      <c r="I31" s="260"/>
      <c r="J31" s="231"/>
      <c r="K31" s="265"/>
      <c r="M31" s="265">
        <f t="shared" si="0"/>
        <v>2</v>
      </c>
    </row>
    <row r="32" spans="2:13" ht="13.8" x14ac:dyDescent="0.25">
      <c r="B32" s="212"/>
      <c r="C32" s="167"/>
      <c r="D32" s="75"/>
      <c r="E32" s="178" t="s">
        <v>143</v>
      </c>
      <c r="F32" s="260"/>
      <c r="G32" s="213"/>
      <c r="H32" s="206"/>
      <c r="I32" s="260"/>
      <c r="J32" s="231"/>
      <c r="K32" s="265"/>
      <c r="M32" s="265">
        <f t="shared" si="0"/>
        <v>0</v>
      </c>
    </row>
    <row r="33" spans="3:13" ht="13.8" x14ac:dyDescent="0.25">
      <c r="C33" s="167"/>
      <c r="D33" s="75"/>
      <c r="E33" s="178" t="s">
        <v>143</v>
      </c>
      <c r="F33" s="260"/>
      <c r="G33" s="213"/>
      <c r="H33" s="206"/>
      <c r="I33" s="260"/>
      <c r="J33" s="231"/>
      <c r="K33" s="265"/>
      <c r="M33" s="265">
        <f t="shared" si="0"/>
        <v>0</v>
      </c>
    </row>
    <row r="34" spans="3:13" ht="13.8" x14ac:dyDescent="0.25">
      <c r="C34" s="167"/>
      <c r="D34" s="75"/>
      <c r="E34" s="178" t="s">
        <v>143</v>
      </c>
      <c r="F34" s="260"/>
      <c r="G34" s="213"/>
      <c r="H34" s="206"/>
      <c r="I34" s="260"/>
      <c r="J34" s="231"/>
      <c r="K34" s="265"/>
      <c r="M34" s="265">
        <f t="shared" si="0"/>
        <v>0</v>
      </c>
    </row>
    <row r="35" spans="3:13" ht="13.8" x14ac:dyDescent="0.25">
      <c r="C35" s="167"/>
      <c r="D35" s="75"/>
      <c r="E35" s="178" t="s">
        <v>143</v>
      </c>
      <c r="F35" s="260"/>
      <c r="G35" s="213"/>
      <c r="H35" s="206"/>
      <c r="I35" s="260"/>
      <c r="J35" s="231"/>
      <c r="K35" s="265"/>
      <c r="M35" s="265">
        <f t="shared" si="0"/>
        <v>0</v>
      </c>
    </row>
    <row r="36" spans="3:13" ht="13.8" x14ac:dyDescent="0.25">
      <c r="C36" s="167"/>
      <c r="D36" s="75"/>
      <c r="E36" s="178" t="s">
        <v>143</v>
      </c>
      <c r="F36" s="260"/>
      <c r="G36" s="213"/>
      <c r="H36" s="206"/>
      <c r="I36" s="260"/>
      <c r="J36" s="231"/>
      <c r="K36" s="265"/>
      <c r="M36" s="265">
        <f t="shared" si="0"/>
        <v>0</v>
      </c>
    </row>
    <row r="37" spans="3:13" ht="13.8" x14ac:dyDescent="0.25">
      <c r="C37" s="167"/>
      <c r="D37" s="75"/>
      <c r="E37" s="178" t="s">
        <v>143</v>
      </c>
      <c r="F37" s="260"/>
      <c r="G37" s="213"/>
      <c r="H37" s="206"/>
      <c r="I37" s="260"/>
      <c r="J37" s="231"/>
      <c r="K37" s="265"/>
      <c r="M37" s="265">
        <f t="shared" si="0"/>
        <v>0</v>
      </c>
    </row>
    <row r="38" spans="3:13" ht="13.8" x14ac:dyDescent="0.25">
      <c r="C38" s="167"/>
      <c r="D38" s="75"/>
      <c r="E38" s="178" t="s">
        <v>143</v>
      </c>
      <c r="F38" s="260"/>
      <c r="G38" s="213"/>
      <c r="H38" s="206"/>
      <c r="I38" s="260"/>
      <c r="J38" s="231"/>
      <c r="K38" s="265"/>
      <c r="M38" s="265">
        <f t="shared" si="0"/>
        <v>0</v>
      </c>
    </row>
    <row r="39" spans="3:13" ht="13.8" x14ac:dyDescent="0.25">
      <c r="C39" s="167"/>
      <c r="D39" s="75"/>
      <c r="E39" s="178" t="s">
        <v>143</v>
      </c>
      <c r="F39" s="260"/>
      <c r="G39" s="213"/>
      <c r="H39" s="206"/>
      <c r="I39" s="260"/>
      <c r="J39" s="231"/>
      <c r="K39" s="265"/>
      <c r="M39" s="265">
        <f t="shared" si="0"/>
        <v>0</v>
      </c>
    </row>
    <row r="40" spans="3:13" ht="13.8" x14ac:dyDescent="0.25">
      <c r="C40" s="167"/>
      <c r="D40" s="75"/>
      <c r="E40" s="178" t="s">
        <v>143</v>
      </c>
      <c r="F40" s="260"/>
      <c r="G40" s="213"/>
      <c r="H40" s="206"/>
      <c r="I40" s="260"/>
      <c r="J40" s="231"/>
      <c r="K40" s="265"/>
      <c r="M40" s="265">
        <f t="shared" si="0"/>
        <v>0</v>
      </c>
    </row>
    <row r="41" spans="3:13" ht="13.8" x14ac:dyDescent="0.25">
      <c r="C41" s="167"/>
      <c r="D41" s="75"/>
      <c r="E41" s="178" t="s">
        <v>143</v>
      </c>
      <c r="F41" s="260"/>
      <c r="G41" s="213"/>
      <c r="H41" s="206"/>
      <c r="I41" s="260"/>
      <c r="J41" s="231"/>
      <c r="K41" s="265"/>
      <c r="M41" s="265">
        <f t="shared" si="0"/>
        <v>0</v>
      </c>
    </row>
    <row r="42" spans="3:13" ht="13.8" x14ac:dyDescent="0.25">
      <c r="C42" s="167"/>
      <c r="D42" s="75"/>
      <c r="E42" s="178" t="s">
        <v>143</v>
      </c>
      <c r="F42" s="260"/>
      <c r="G42" s="213"/>
      <c r="H42" s="206"/>
      <c r="I42" s="260"/>
      <c r="J42" s="231"/>
      <c r="K42" s="265"/>
      <c r="M42" s="265">
        <f t="shared" si="0"/>
        <v>0</v>
      </c>
    </row>
    <row r="43" spans="3:13" ht="13.8" x14ac:dyDescent="0.25">
      <c r="C43" s="167"/>
      <c r="D43" s="75"/>
      <c r="E43" s="178"/>
      <c r="F43" s="260"/>
      <c r="G43" s="213"/>
      <c r="H43" s="206"/>
      <c r="I43" s="260"/>
      <c r="J43" s="231"/>
      <c r="K43" s="265"/>
      <c r="M43" s="265">
        <f t="shared" si="0"/>
        <v>0</v>
      </c>
    </row>
    <row r="44" spans="3:13" ht="13.8" x14ac:dyDescent="0.25">
      <c r="C44" s="167" t="s">
        <v>155</v>
      </c>
      <c r="D44" s="75"/>
      <c r="E44" s="178"/>
      <c r="F44" s="260"/>
      <c r="G44" s="213"/>
      <c r="H44" s="206"/>
      <c r="I44" s="260"/>
      <c r="J44" s="231"/>
      <c r="K44" s="265"/>
      <c r="M44" s="265">
        <f t="shared" ref="M44:M117" si="1">IF(B44&lt;&gt;"",1,IF(C44&lt;&gt;"",2,IF(D44&lt;&gt;"",3,0)))</f>
        <v>2</v>
      </c>
    </row>
    <row r="45" spans="3:13" ht="13.8" x14ac:dyDescent="0.25">
      <c r="C45" s="167"/>
      <c r="D45" s="75"/>
      <c r="E45" s="178"/>
      <c r="F45" s="260"/>
      <c r="G45" s="213"/>
      <c r="H45" s="206"/>
      <c r="I45" s="260"/>
      <c r="J45" s="231"/>
      <c r="K45" s="265"/>
      <c r="M45" s="265">
        <f t="shared" si="1"/>
        <v>0</v>
      </c>
    </row>
    <row r="46" spans="3:13" ht="13.8" x14ac:dyDescent="0.25">
      <c r="C46" s="167"/>
      <c r="D46" s="75"/>
      <c r="E46" s="178"/>
      <c r="F46" s="260"/>
      <c r="G46" s="213"/>
      <c r="H46" s="206"/>
      <c r="I46" s="260"/>
      <c r="J46" s="231"/>
      <c r="K46" s="265"/>
      <c r="M46" s="265">
        <f t="shared" si="1"/>
        <v>0</v>
      </c>
    </row>
    <row r="47" spans="3:13" ht="13.8" x14ac:dyDescent="0.25">
      <c r="C47" s="167"/>
      <c r="D47" s="75"/>
      <c r="E47" s="178"/>
      <c r="F47" s="260"/>
      <c r="G47" s="213"/>
      <c r="H47" s="206"/>
      <c r="I47" s="260"/>
      <c r="J47" s="231"/>
      <c r="K47" s="265"/>
      <c r="M47" s="265">
        <f t="shared" si="1"/>
        <v>0</v>
      </c>
    </row>
    <row r="48" spans="3:13" ht="13.8" x14ac:dyDescent="0.25">
      <c r="C48" s="167"/>
      <c r="D48" s="75"/>
      <c r="E48" s="178"/>
      <c r="F48" s="260"/>
      <c r="G48" s="213"/>
      <c r="H48" s="206"/>
      <c r="I48" s="260"/>
      <c r="J48" s="231"/>
      <c r="K48" s="265"/>
      <c r="M48" s="265">
        <f t="shared" si="1"/>
        <v>0</v>
      </c>
    </row>
    <row r="49" spans="3:13" ht="13.8" x14ac:dyDescent="0.25">
      <c r="C49" s="167"/>
      <c r="D49" s="75"/>
      <c r="E49" s="178"/>
      <c r="F49" s="260"/>
      <c r="G49" s="213"/>
      <c r="H49" s="206"/>
      <c r="I49" s="260"/>
      <c r="J49" s="231"/>
      <c r="K49" s="265"/>
      <c r="M49" s="265">
        <f t="shared" si="1"/>
        <v>0</v>
      </c>
    </row>
    <row r="50" spans="3:13" ht="13.8" x14ac:dyDescent="0.25">
      <c r="C50" s="167"/>
      <c r="D50" s="75"/>
      <c r="E50" s="178"/>
      <c r="F50" s="260"/>
      <c r="G50" s="213"/>
      <c r="H50" s="206"/>
      <c r="I50" s="260"/>
      <c r="J50" s="231"/>
      <c r="K50" s="265"/>
      <c r="M50" s="265">
        <f t="shared" si="1"/>
        <v>0</v>
      </c>
    </row>
    <row r="51" spans="3:13" ht="13.8" x14ac:dyDescent="0.25">
      <c r="C51" s="167"/>
      <c r="D51" s="75"/>
      <c r="E51" s="178"/>
      <c r="F51" s="260"/>
      <c r="G51" s="213"/>
      <c r="H51" s="206"/>
      <c r="I51" s="260"/>
      <c r="J51" s="231"/>
      <c r="K51" s="265"/>
      <c r="M51" s="265">
        <f t="shared" si="1"/>
        <v>0</v>
      </c>
    </row>
    <row r="52" spans="3:13" ht="13.8" x14ac:dyDescent="0.25">
      <c r="C52" s="167"/>
      <c r="D52" s="75"/>
      <c r="E52" s="178"/>
      <c r="F52" s="260"/>
      <c r="G52" s="213"/>
      <c r="H52" s="206"/>
      <c r="I52" s="260"/>
      <c r="J52" s="231"/>
      <c r="K52" s="265"/>
      <c r="M52" s="265">
        <f t="shared" si="1"/>
        <v>0</v>
      </c>
    </row>
    <row r="53" spans="3:13" ht="13.8" x14ac:dyDescent="0.25">
      <c r="C53" s="167"/>
      <c r="D53" s="75"/>
      <c r="E53" s="178"/>
      <c r="F53" s="260"/>
      <c r="G53" s="213"/>
      <c r="H53" s="206"/>
      <c r="I53" s="260"/>
      <c r="J53" s="231"/>
      <c r="K53" s="265"/>
      <c r="M53" s="265">
        <f t="shared" si="1"/>
        <v>0</v>
      </c>
    </row>
    <row r="54" spans="3:13" ht="13.8" x14ac:dyDescent="0.25">
      <c r="C54" s="167" t="s">
        <v>156</v>
      </c>
      <c r="D54" s="75"/>
      <c r="E54" s="178"/>
      <c r="F54" s="260"/>
      <c r="G54" s="213"/>
      <c r="H54" s="206"/>
      <c r="I54" s="260"/>
      <c r="J54" s="231"/>
      <c r="K54" s="265"/>
      <c r="M54" s="265">
        <f t="shared" ref="M54:M63" si="2">IF(B54&lt;&gt;"",1,IF(C54&lt;&gt;"",2,IF(D54&lt;&gt;"",3,0)))</f>
        <v>2</v>
      </c>
    </row>
    <row r="55" spans="3:13" ht="13.8" x14ac:dyDescent="0.25">
      <c r="C55" s="167"/>
      <c r="D55" s="75"/>
      <c r="E55" s="178"/>
      <c r="F55" s="260"/>
      <c r="G55" s="213"/>
      <c r="H55" s="206"/>
      <c r="I55" s="260"/>
      <c r="J55" s="231"/>
      <c r="K55" s="265"/>
      <c r="M55" s="265">
        <f t="shared" si="2"/>
        <v>0</v>
      </c>
    </row>
    <row r="56" spans="3:13" ht="13.8" x14ac:dyDescent="0.25">
      <c r="C56" s="167"/>
      <c r="D56" s="75"/>
      <c r="E56" s="178"/>
      <c r="F56" s="260"/>
      <c r="G56" s="213"/>
      <c r="H56" s="206"/>
      <c r="I56" s="260"/>
      <c r="J56" s="231"/>
      <c r="K56" s="265"/>
      <c r="M56" s="265">
        <f t="shared" si="2"/>
        <v>0</v>
      </c>
    </row>
    <row r="57" spans="3:13" ht="13.8" x14ac:dyDescent="0.25">
      <c r="C57" s="167"/>
      <c r="D57" s="75"/>
      <c r="E57" s="178"/>
      <c r="F57" s="260"/>
      <c r="G57" s="213"/>
      <c r="H57" s="206"/>
      <c r="I57" s="260"/>
      <c r="J57" s="231"/>
      <c r="K57" s="265"/>
      <c r="M57" s="265">
        <f t="shared" si="2"/>
        <v>0</v>
      </c>
    </row>
    <row r="58" spans="3:13" ht="13.8" x14ac:dyDescent="0.25">
      <c r="C58" s="167"/>
      <c r="D58" s="75"/>
      <c r="E58" s="178"/>
      <c r="F58" s="260"/>
      <c r="G58" s="213"/>
      <c r="H58" s="206"/>
      <c r="I58" s="260"/>
      <c r="J58" s="231"/>
      <c r="K58" s="265"/>
      <c r="M58" s="265">
        <f t="shared" si="2"/>
        <v>0</v>
      </c>
    </row>
    <row r="59" spans="3:13" ht="13.8" x14ac:dyDescent="0.25">
      <c r="C59" s="167"/>
      <c r="D59" s="75"/>
      <c r="E59" s="178"/>
      <c r="F59" s="260"/>
      <c r="G59" s="213"/>
      <c r="H59" s="206"/>
      <c r="I59" s="260"/>
      <c r="J59" s="231"/>
      <c r="K59" s="265"/>
      <c r="M59" s="265">
        <f t="shared" si="2"/>
        <v>0</v>
      </c>
    </row>
    <row r="60" spans="3:13" ht="13.8" x14ac:dyDescent="0.25">
      <c r="C60" s="167"/>
      <c r="D60" s="75"/>
      <c r="E60" s="178"/>
      <c r="F60" s="260"/>
      <c r="G60" s="213"/>
      <c r="H60" s="206"/>
      <c r="I60" s="260"/>
      <c r="J60" s="231"/>
      <c r="K60" s="265"/>
      <c r="M60" s="265">
        <f t="shared" si="2"/>
        <v>0</v>
      </c>
    </row>
    <row r="61" spans="3:13" ht="13.8" x14ac:dyDescent="0.25">
      <c r="C61" s="167"/>
      <c r="D61" s="75"/>
      <c r="E61" s="178"/>
      <c r="F61" s="260"/>
      <c r="G61" s="213"/>
      <c r="H61" s="206"/>
      <c r="I61" s="260"/>
      <c r="J61" s="231"/>
      <c r="K61" s="265"/>
      <c r="M61" s="265">
        <f t="shared" si="2"/>
        <v>0</v>
      </c>
    </row>
    <row r="62" spans="3:13" ht="13.8" x14ac:dyDescent="0.25">
      <c r="C62" s="167"/>
      <c r="D62" s="75"/>
      <c r="E62" s="178"/>
      <c r="F62" s="260"/>
      <c r="G62" s="213"/>
      <c r="H62" s="206"/>
      <c r="I62" s="260"/>
      <c r="J62" s="231"/>
      <c r="K62" s="265"/>
      <c r="M62" s="265">
        <f t="shared" si="2"/>
        <v>0</v>
      </c>
    </row>
    <row r="63" spans="3:13" ht="13.8" x14ac:dyDescent="0.25">
      <c r="C63" s="167"/>
      <c r="D63" s="75"/>
      <c r="E63" s="178"/>
      <c r="F63" s="260"/>
      <c r="G63" s="213"/>
      <c r="H63" s="206"/>
      <c r="I63" s="260"/>
      <c r="J63" s="231"/>
      <c r="K63" s="265"/>
      <c r="M63" s="265">
        <f t="shared" si="2"/>
        <v>0</v>
      </c>
    </row>
    <row r="64" spans="3:13" ht="13.8" x14ac:dyDescent="0.25">
      <c r="C64" s="167" t="s">
        <v>157</v>
      </c>
      <c r="D64" s="75"/>
      <c r="E64" s="178"/>
      <c r="F64" s="260"/>
      <c r="G64" s="213"/>
      <c r="H64" s="206"/>
      <c r="I64" s="260"/>
      <c r="J64" s="231"/>
      <c r="K64" s="265"/>
      <c r="M64" s="265">
        <f t="shared" si="1"/>
        <v>2</v>
      </c>
    </row>
    <row r="65" spans="2:13" ht="13.8" x14ac:dyDescent="0.25">
      <c r="B65" s="212"/>
      <c r="C65" s="167"/>
      <c r="D65" s="75"/>
      <c r="E65" s="178"/>
      <c r="F65" s="260"/>
      <c r="G65" s="213"/>
      <c r="H65" s="206"/>
      <c r="I65" s="260"/>
      <c r="J65" s="231"/>
      <c r="K65" s="265"/>
      <c r="M65" s="265">
        <f t="shared" si="1"/>
        <v>0</v>
      </c>
    </row>
    <row r="66" spans="2:13" ht="13.8" x14ac:dyDescent="0.25">
      <c r="B66" s="212"/>
      <c r="C66" s="167"/>
      <c r="D66" s="75"/>
      <c r="E66" s="178"/>
      <c r="F66" s="260"/>
      <c r="G66" s="213"/>
      <c r="H66" s="206"/>
      <c r="I66" s="260"/>
      <c r="J66" s="231"/>
      <c r="K66" s="265"/>
      <c r="M66" s="265">
        <f t="shared" si="1"/>
        <v>0</v>
      </c>
    </row>
    <row r="67" spans="2:13" ht="13.8" x14ac:dyDescent="0.25">
      <c r="B67" s="212"/>
      <c r="C67" s="167"/>
      <c r="D67" s="75"/>
      <c r="E67" s="178"/>
      <c r="F67" s="260"/>
      <c r="G67" s="213"/>
      <c r="H67" s="206"/>
      <c r="I67" s="260"/>
      <c r="J67" s="231"/>
      <c r="K67" s="265"/>
      <c r="M67" s="265">
        <f t="shared" si="1"/>
        <v>0</v>
      </c>
    </row>
    <row r="68" spans="2:13" ht="13.8" x14ac:dyDescent="0.25">
      <c r="B68" s="212"/>
      <c r="C68" s="167"/>
      <c r="D68" s="75"/>
      <c r="E68" s="178"/>
      <c r="F68" s="260"/>
      <c r="G68" s="213"/>
      <c r="H68" s="206"/>
      <c r="I68" s="260"/>
      <c r="J68" s="231"/>
      <c r="K68" s="265"/>
      <c r="M68" s="265">
        <f t="shared" si="1"/>
        <v>0</v>
      </c>
    </row>
    <row r="69" spans="2:13" ht="13.8" x14ac:dyDescent="0.25">
      <c r="B69" s="212"/>
      <c r="C69" s="167"/>
      <c r="D69" s="75"/>
      <c r="E69" s="178"/>
      <c r="F69" s="260"/>
      <c r="G69" s="213"/>
      <c r="H69" s="206"/>
      <c r="I69" s="260"/>
      <c r="J69" s="231"/>
      <c r="K69" s="265"/>
      <c r="M69" s="265">
        <f t="shared" si="1"/>
        <v>0</v>
      </c>
    </row>
    <row r="70" spans="2:13" ht="13.8" x14ac:dyDescent="0.25">
      <c r="B70" s="212"/>
      <c r="C70" s="167"/>
      <c r="D70" s="75"/>
      <c r="E70" s="178"/>
      <c r="F70" s="260"/>
      <c r="G70" s="213"/>
      <c r="H70" s="206"/>
      <c r="I70" s="260"/>
      <c r="J70" s="231"/>
      <c r="K70" s="265"/>
      <c r="M70" s="265">
        <f t="shared" si="1"/>
        <v>0</v>
      </c>
    </row>
    <row r="71" spans="2:13" ht="13.8" x14ac:dyDescent="0.25">
      <c r="B71" s="212"/>
      <c r="C71" s="167"/>
      <c r="D71" s="75"/>
      <c r="E71" s="178"/>
      <c r="F71" s="260"/>
      <c r="G71" s="213"/>
      <c r="H71" s="206"/>
      <c r="I71" s="260"/>
      <c r="J71" s="231"/>
      <c r="K71" s="265"/>
      <c r="M71" s="265">
        <f t="shared" si="1"/>
        <v>0</v>
      </c>
    </row>
    <row r="72" spans="2:13" ht="13.8" x14ac:dyDescent="0.25">
      <c r="B72" s="212"/>
      <c r="C72" s="167"/>
      <c r="D72" s="75"/>
      <c r="E72" s="178"/>
      <c r="F72" s="260"/>
      <c r="G72" s="213"/>
      <c r="H72" s="206"/>
      <c r="I72" s="260"/>
      <c r="J72" s="231"/>
      <c r="K72" s="265"/>
      <c r="M72" s="265">
        <f t="shared" si="1"/>
        <v>0</v>
      </c>
    </row>
    <row r="73" spans="2:13" ht="13.8" x14ac:dyDescent="0.25">
      <c r="B73" s="212"/>
      <c r="C73" s="167"/>
      <c r="D73" s="75"/>
      <c r="E73" s="178"/>
      <c r="F73" s="260"/>
      <c r="G73" s="213"/>
      <c r="H73" s="206"/>
      <c r="I73" s="260"/>
      <c r="J73" s="231"/>
      <c r="K73" s="265"/>
      <c r="M73" s="265">
        <f t="shared" si="1"/>
        <v>0</v>
      </c>
    </row>
    <row r="74" spans="2:13" ht="13.8" x14ac:dyDescent="0.25">
      <c r="B74" s="212"/>
      <c r="C74" s="167"/>
      <c r="D74" s="75"/>
      <c r="E74" s="178"/>
      <c r="F74" s="260"/>
      <c r="G74" s="213"/>
      <c r="H74" s="206"/>
      <c r="I74" s="260"/>
      <c r="J74" s="231"/>
      <c r="K74" s="265"/>
      <c r="M74" s="265">
        <f t="shared" si="1"/>
        <v>0</v>
      </c>
    </row>
    <row r="75" spans="2:13" ht="13.8" x14ac:dyDescent="0.25">
      <c r="B75" s="212" t="s">
        <v>158</v>
      </c>
      <c r="C75" s="167"/>
      <c r="D75" s="75"/>
      <c r="E75" s="178"/>
      <c r="F75" s="260"/>
      <c r="G75" s="213"/>
      <c r="H75" s="206"/>
      <c r="I75" s="260"/>
      <c r="J75" s="231"/>
      <c r="K75" s="265"/>
      <c r="M75" s="265">
        <f t="shared" si="1"/>
        <v>1</v>
      </c>
    </row>
    <row r="76" spans="2:13" ht="13.8" x14ac:dyDescent="0.25">
      <c r="B76" s="212"/>
      <c r="C76" s="167" t="s">
        <v>159</v>
      </c>
      <c r="D76" s="75"/>
      <c r="E76" s="178"/>
      <c r="F76" s="260"/>
      <c r="G76" s="213"/>
      <c r="H76" s="206"/>
      <c r="I76" s="260"/>
      <c r="J76" s="231"/>
      <c r="K76" s="265"/>
      <c r="M76" s="265">
        <f t="shared" si="1"/>
        <v>2</v>
      </c>
    </row>
    <row r="77" spans="2:13" ht="13.8" x14ac:dyDescent="0.25">
      <c r="B77" s="212"/>
      <c r="C77" s="167"/>
      <c r="D77" s="75"/>
      <c r="E77" s="178" t="s">
        <v>143</v>
      </c>
      <c r="F77" s="260"/>
      <c r="G77" s="213"/>
      <c r="H77" s="206"/>
      <c r="I77" s="260"/>
      <c r="J77" s="231"/>
      <c r="K77" s="265"/>
      <c r="M77" s="265">
        <f t="shared" si="1"/>
        <v>0</v>
      </c>
    </row>
    <row r="78" spans="2:13" ht="13.8" x14ac:dyDescent="0.25">
      <c r="B78" s="212"/>
      <c r="C78" s="167"/>
      <c r="D78" s="75"/>
      <c r="E78" s="178" t="s">
        <v>143</v>
      </c>
      <c r="F78" s="260"/>
      <c r="G78" s="213"/>
      <c r="H78" s="206"/>
      <c r="I78" s="260"/>
      <c r="J78" s="231"/>
      <c r="K78" s="265"/>
      <c r="M78" s="265">
        <f t="shared" si="1"/>
        <v>0</v>
      </c>
    </row>
    <row r="79" spans="2:13" ht="13.8" x14ac:dyDescent="0.25">
      <c r="B79" s="212"/>
      <c r="C79" s="167"/>
      <c r="D79" s="75"/>
      <c r="E79" s="178" t="s">
        <v>143</v>
      </c>
      <c r="F79" s="260"/>
      <c r="G79" s="213"/>
      <c r="H79" s="206"/>
      <c r="I79" s="260"/>
      <c r="J79" s="231"/>
      <c r="K79" s="265"/>
      <c r="M79" s="265">
        <f t="shared" si="1"/>
        <v>0</v>
      </c>
    </row>
    <row r="80" spans="2:13" ht="13.8" x14ac:dyDescent="0.25">
      <c r="B80" s="212"/>
      <c r="C80" s="167"/>
      <c r="D80" s="75"/>
      <c r="E80" s="178"/>
      <c r="F80" s="260"/>
      <c r="G80" s="213"/>
      <c r="H80" s="206"/>
      <c r="I80" s="260"/>
      <c r="J80" s="231"/>
      <c r="K80" s="265"/>
      <c r="M80" s="265">
        <f t="shared" si="1"/>
        <v>0</v>
      </c>
    </row>
    <row r="81" spans="3:13" ht="13.8" x14ac:dyDescent="0.25">
      <c r="C81" s="167"/>
      <c r="D81" s="75"/>
      <c r="E81" s="178"/>
      <c r="F81" s="260"/>
      <c r="G81" s="213"/>
      <c r="H81" s="206"/>
      <c r="I81" s="260"/>
      <c r="J81" s="231"/>
      <c r="K81" s="265"/>
      <c r="M81" s="265">
        <f t="shared" si="1"/>
        <v>0</v>
      </c>
    </row>
    <row r="82" spans="3:13" ht="13.8" x14ac:dyDescent="0.25">
      <c r="C82" s="167"/>
      <c r="D82" s="75"/>
      <c r="E82" s="178"/>
      <c r="F82" s="260"/>
      <c r="G82" s="213"/>
      <c r="H82" s="206"/>
      <c r="I82" s="260"/>
      <c r="J82" s="231"/>
      <c r="K82" s="265"/>
      <c r="M82" s="265">
        <f t="shared" si="1"/>
        <v>0</v>
      </c>
    </row>
    <row r="83" spans="3:13" ht="13.8" x14ac:dyDescent="0.25">
      <c r="C83" s="167"/>
      <c r="D83" s="75"/>
      <c r="E83" s="178"/>
      <c r="F83" s="260"/>
      <c r="G83" s="213"/>
      <c r="H83" s="206"/>
      <c r="I83" s="260"/>
      <c r="J83" s="231"/>
      <c r="K83" s="265"/>
      <c r="M83" s="265">
        <f t="shared" si="1"/>
        <v>0</v>
      </c>
    </row>
    <row r="84" spans="3:13" ht="13.8" x14ac:dyDescent="0.25">
      <c r="C84" s="167" t="s">
        <v>160</v>
      </c>
      <c r="D84" s="75"/>
      <c r="E84" s="178"/>
      <c r="F84" s="260"/>
      <c r="G84" s="213"/>
      <c r="H84" s="206"/>
      <c r="I84" s="260"/>
      <c r="J84" s="231"/>
      <c r="K84" s="265"/>
      <c r="M84" s="265">
        <f t="shared" si="1"/>
        <v>2</v>
      </c>
    </row>
    <row r="85" spans="3:13" ht="13.8" x14ac:dyDescent="0.25">
      <c r="C85" s="167"/>
      <c r="D85" s="75"/>
      <c r="E85" s="178"/>
      <c r="F85" s="260"/>
      <c r="G85" s="213"/>
      <c r="H85" s="206"/>
      <c r="I85" s="260"/>
      <c r="J85" s="231"/>
      <c r="K85" s="265"/>
      <c r="M85" s="265">
        <f t="shared" si="1"/>
        <v>0</v>
      </c>
    </row>
    <row r="86" spans="3:13" ht="13.8" x14ac:dyDescent="0.25">
      <c r="C86" s="167"/>
      <c r="D86" s="75"/>
      <c r="E86" s="178"/>
      <c r="F86" s="260"/>
      <c r="G86" s="213"/>
      <c r="H86" s="206"/>
      <c r="I86" s="260"/>
      <c r="J86" s="231"/>
      <c r="K86" s="265"/>
      <c r="M86" s="265">
        <f t="shared" si="1"/>
        <v>0</v>
      </c>
    </row>
    <row r="87" spans="3:13" ht="13.8" x14ac:dyDescent="0.25">
      <c r="C87" s="167"/>
      <c r="D87" s="75"/>
      <c r="E87" s="178"/>
      <c r="F87" s="260"/>
      <c r="G87" s="213"/>
      <c r="H87" s="206"/>
      <c r="I87" s="260"/>
      <c r="J87" s="231"/>
      <c r="K87" s="265"/>
      <c r="M87" s="265">
        <f t="shared" si="1"/>
        <v>0</v>
      </c>
    </row>
    <row r="88" spans="3:13" ht="13.8" x14ac:dyDescent="0.25">
      <c r="C88" s="167"/>
      <c r="D88" s="75"/>
      <c r="E88" s="178"/>
      <c r="F88" s="260"/>
      <c r="G88" s="213"/>
      <c r="H88" s="206"/>
      <c r="I88" s="260"/>
      <c r="J88" s="231"/>
      <c r="K88" s="265"/>
      <c r="M88" s="265">
        <f t="shared" si="1"/>
        <v>0</v>
      </c>
    </row>
    <row r="89" spans="3:13" ht="13.8" x14ac:dyDescent="0.25">
      <c r="C89" s="167"/>
      <c r="D89" s="75"/>
      <c r="E89" s="178"/>
      <c r="F89" s="260"/>
      <c r="G89" s="213"/>
      <c r="H89" s="206"/>
      <c r="I89" s="260"/>
      <c r="J89" s="231"/>
      <c r="K89" s="265"/>
      <c r="M89" s="265">
        <f t="shared" si="1"/>
        <v>0</v>
      </c>
    </row>
    <row r="90" spans="3:13" ht="13.8" x14ac:dyDescent="0.25">
      <c r="C90" s="167"/>
      <c r="D90" s="75"/>
      <c r="E90" s="178"/>
      <c r="F90" s="260"/>
      <c r="G90" s="213"/>
      <c r="H90" s="206"/>
      <c r="I90" s="260"/>
      <c r="J90" s="231"/>
      <c r="K90" s="265"/>
      <c r="M90" s="265">
        <f t="shared" si="1"/>
        <v>0</v>
      </c>
    </row>
    <row r="91" spans="3:13" ht="13.8" x14ac:dyDescent="0.25">
      <c r="C91" s="167"/>
      <c r="D91" s="75"/>
      <c r="E91" s="178"/>
      <c r="F91" s="260"/>
      <c r="G91" s="213"/>
      <c r="H91" s="206"/>
      <c r="I91" s="260"/>
      <c r="J91" s="231"/>
      <c r="K91" s="265"/>
      <c r="M91" s="265">
        <f t="shared" si="1"/>
        <v>0</v>
      </c>
    </row>
    <row r="92" spans="3:13" ht="13.8" x14ac:dyDescent="0.25">
      <c r="C92" s="167" t="s">
        <v>161</v>
      </c>
      <c r="D92" s="75"/>
      <c r="E92" s="178"/>
      <c r="F92" s="260"/>
      <c r="G92" s="213"/>
      <c r="H92" s="206"/>
      <c r="I92" s="260"/>
      <c r="J92" s="231"/>
      <c r="K92" s="265"/>
      <c r="M92" s="265">
        <f t="shared" si="1"/>
        <v>2</v>
      </c>
    </row>
    <row r="93" spans="3:13" ht="13.8" x14ac:dyDescent="0.25">
      <c r="C93" s="167"/>
      <c r="D93" s="75"/>
      <c r="E93" s="178"/>
      <c r="F93" s="260"/>
      <c r="G93" s="213"/>
      <c r="H93" s="206"/>
      <c r="I93" s="260"/>
      <c r="J93" s="231"/>
      <c r="K93" s="265"/>
      <c r="M93" s="265">
        <f t="shared" si="1"/>
        <v>0</v>
      </c>
    </row>
    <row r="94" spans="3:13" ht="13.8" x14ac:dyDescent="0.25">
      <c r="C94" s="167"/>
      <c r="D94" s="75"/>
      <c r="E94" s="178"/>
      <c r="F94" s="260"/>
      <c r="G94" s="213"/>
      <c r="H94" s="206"/>
      <c r="I94" s="260"/>
      <c r="J94" s="231"/>
      <c r="K94" s="265"/>
      <c r="M94" s="265">
        <f t="shared" si="1"/>
        <v>0</v>
      </c>
    </row>
    <row r="95" spans="3:13" ht="13.8" x14ac:dyDescent="0.25">
      <c r="C95" s="167"/>
      <c r="D95" s="75"/>
      <c r="E95" s="178"/>
      <c r="F95" s="260"/>
      <c r="G95" s="213"/>
      <c r="H95" s="206"/>
      <c r="I95" s="260"/>
      <c r="J95" s="231"/>
      <c r="K95" s="265"/>
      <c r="M95" s="265">
        <f t="shared" si="1"/>
        <v>0</v>
      </c>
    </row>
    <row r="96" spans="3:13" ht="13.8" x14ac:dyDescent="0.25">
      <c r="C96" s="167"/>
      <c r="D96" s="75"/>
      <c r="E96" s="178"/>
      <c r="F96" s="260"/>
      <c r="G96" s="213"/>
      <c r="H96" s="206"/>
      <c r="I96" s="260"/>
      <c r="J96" s="231"/>
      <c r="K96" s="265"/>
      <c r="M96" s="265">
        <f t="shared" si="1"/>
        <v>0</v>
      </c>
    </row>
    <row r="97" spans="13:13" x14ac:dyDescent="0.25">
      <c r="M97" s="265">
        <f t="shared" si="1"/>
        <v>0</v>
      </c>
    </row>
    <row r="98" spans="13:13" x14ac:dyDescent="0.25">
      <c r="M98" s="265">
        <f t="shared" si="1"/>
        <v>0</v>
      </c>
    </row>
    <row r="99" spans="13:13" x14ac:dyDescent="0.25">
      <c r="M99" s="265">
        <f t="shared" si="1"/>
        <v>0</v>
      </c>
    </row>
    <row r="100" spans="13:13" x14ac:dyDescent="0.25">
      <c r="M100" s="265">
        <f t="shared" si="1"/>
        <v>0</v>
      </c>
    </row>
    <row r="101" spans="13:13" x14ac:dyDescent="0.25">
      <c r="M101" s="265">
        <f t="shared" si="1"/>
        <v>0</v>
      </c>
    </row>
    <row r="102" spans="13:13" x14ac:dyDescent="0.25">
      <c r="M102" s="265">
        <f t="shared" si="1"/>
        <v>0</v>
      </c>
    </row>
    <row r="103" spans="13:13" x14ac:dyDescent="0.25">
      <c r="M103" s="265">
        <f t="shared" si="1"/>
        <v>0</v>
      </c>
    </row>
    <row r="104" spans="13:13" x14ac:dyDescent="0.25">
      <c r="M104" s="265">
        <f t="shared" si="1"/>
        <v>0</v>
      </c>
    </row>
    <row r="105" spans="13:13" x14ac:dyDescent="0.25">
      <c r="M105" s="265">
        <f t="shared" si="1"/>
        <v>0</v>
      </c>
    </row>
    <row r="106" spans="13:13" x14ac:dyDescent="0.25">
      <c r="M106" s="265">
        <f t="shared" si="1"/>
        <v>0</v>
      </c>
    </row>
    <row r="107" spans="13:13" x14ac:dyDescent="0.25">
      <c r="M107" s="265">
        <f t="shared" si="1"/>
        <v>0</v>
      </c>
    </row>
    <row r="108" spans="13:13" x14ac:dyDescent="0.25">
      <c r="M108" s="265">
        <f t="shared" si="1"/>
        <v>0</v>
      </c>
    </row>
    <row r="109" spans="13:13" x14ac:dyDescent="0.25">
      <c r="M109" s="265">
        <f t="shared" si="1"/>
        <v>0</v>
      </c>
    </row>
    <row r="110" spans="13:13" x14ac:dyDescent="0.25">
      <c r="M110" s="265">
        <f t="shared" si="1"/>
        <v>0</v>
      </c>
    </row>
    <row r="111" spans="13:13" x14ac:dyDescent="0.25">
      <c r="M111" s="265">
        <f t="shared" si="1"/>
        <v>0</v>
      </c>
    </row>
    <row r="112" spans="13:13" x14ac:dyDescent="0.25">
      <c r="M112" s="265">
        <f t="shared" si="1"/>
        <v>0</v>
      </c>
    </row>
    <row r="113" spans="13:13" x14ac:dyDescent="0.25">
      <c r="M113" s="265">
        <f t="shared" si="1"/>
        <v>0</v>
      </c>
    </row>
    <row r="114" spans="13:13" x14ac:dyDescent="0.25">
      <c r="M114" s="265">
        <f t="shared" si="1"/>
        <v>0</v>
      </c>
    </row>
    <row r="115" spans="13:13" x14ac:dyDescent="0.25">
      <c r="M115" s="265">
        <f t="shared" si="1"/>
        <v>0</v>
      </c>
    </row>
    <row r="116" spans="13:13" x14ac:dyDescent="0.25">
      <c r="M116" s="265">
        <f t="shared" si="1"/>
        <v>0</v>
      </c>
    </row>
    <row r="117" spans="13:13" x14ac:dyDescent="0.25">
      <c r="M117" s="265">
        <f t="shared" si="1"/>
        <v>0</v>
      </c>
    </row>
    <row r="118" spans="13:13" x14ac:dyDescent="0.25">
      <c r="M118" s="265">
        <f t="shared" ref="M118:M122" si="3">IF(B118&lt;&gt;"",1,IF(C118&lt;&gt;"",2,IF(D118&lt;&gt;"",3,0)))</f>
        <v>0</v>
      </c>
    </row>
    <row r="119" spans="13:13" x14ac:dyDescent="0.25">
      <c r="M119" s="265">
        <f t="shared" si="3"/>
        <v>0</v>
      </c>
    </row>
    <row r="120" spans="13:13" x14ac:dyDescent="0.25">
      <c r="M120" s="265">
        <f t="shared" si="3"/>
        <v>0</v>
      </c>
    </row>
    <row r="121" spans="13:13" x14ac:dyDescent="0.25">
      <c r="M121" s="265">
        <f t="shared" si="3"/>
        <v>0</v>
      </c>
    </row>
    <row r="122" spans="13:13" x14ac:dyDescent="0.25">
      <c r="M122" s="265">
        <f t="shared" si="3"/>
        <v>0</v>
      </c>
    </row>
    <row r="123" spans="13:13" x14ac:dyDescent="0.25">
      <c r="M123" s="265">
        <f t="shared" ref="M123:M125" si="4">IF(B123&lt;&gt;"",1,IF(C123&lt;&gt;"",2,IF(D123&lt;&gt;"",3,0)))</f>
        <v>0</v>
      </c>
    </row>
    <row r="124" spans="13:13" x14ac:dyDescent="0.25">
      <c r="M124" s="265">
        <f t="shared" si="4"/>
        <v>0</v>
      </c>
    </row>
    <row r="125" spans="13:13" ht="13.8" thickBot="1" x14ac:dyDescent="0.3">
      <c r="M125" s="265">
        <f t="shared" si="4"/>
        <v>0</v>
      </c>
    </row>
  </sheetData>
  <conditionalFormatting sqref="B7:J53">
    <cfRule type="expression" dxfId="232" priority="94" stopIfTrue="1">
      <formula>AND($M7=1)</formula>
    </cfRule>
    <cfRule type="expression" dxfId="231" priority="95" stopIfTrue="1">
      <formula>AND($M7=2)</formula>
    </cfRule>
    <cfRule type="expression" dxfId="230" priority="96" stopIfTrue="1">
      <formula>AND($M7=3)</formula>
    </cfRule>
  </conditionalFormatting>
  <conditionalFormatting sqref="B54:J125">
    <cfRule type="expression" dxfId="229" priority="6" stopIfTrue="1">
      <formula>AND($M54=1)</formula>
    </cfRule>
    <cfRule type="expression" dxfId="228" priority="7" stopIfTrue="1">
      <formula>AND($M54=2)</formula>
    </cfRule>
    <cfRule type="expression" dxfId="227" priority="8" stopIfTrue="1">
      <formula>AND($M54=3)</formula>
    </cfRule>
  </conditionalFormatting>
  <conditionalFormatting sqref="E7:E53">
    <cfRule type="expression" dxfId="226" priority="103" stopIfTrue="1">
      <formula>AND($H7=1)</formula>
    </cfRule>
    <cfRule type="expression" dxfId="225" priority="104" stopIfTrue="1">
      <formula>AND($H7=2)</formula>
    </cfRule>
    <cfRule type="expression" dxfId="224" priority="105" stopIfTrue="1">
      <formula>AND($H7=3)</formula>
    </cfRule>
  </conditionalFormatting>
  <conditionalFormatting sqref="E7:E125">
    <cfRule type="cellIs" dxfId="223" priority="3" stopIfTrue="1" operator="equal">
      <formula>"Ohjaava"</formula>
    </cfRule>
    <cfRule type="cellIs" dxfId="222" priority="4" stopIfTrue="1" operator="equal">
      <formula>"Velvoittava"</formula>
    </cfRule>
  </conditionalFormatting>
  <conditionalFormatting sqref="E54:E125">
    <cfRule type="expression" dxfId="221" priority="9" stopIfTrue="1">
      <formula>AND($H54=1)</formula>
    </cfRule>
    <cfRule type="expression" dxfId="220" priority="10" stopIfTrue="1">
      <formula>AND($H54=2)</formula>
    </cfRule>
    <cfRule type="expression" dxfId="219" priority="11" stopIfTrue="1">
      <formula>AND($H54=3)</formula>
    </cfRule>
  </conditionalFormatting>
  <conditionalFormatting sqref="H7">
    <cfRule type="expression" dxfId="218" priority="20" stopIfTrue="1">
      <formula>AND($M7=1)</formula>
    </cfRule>
    <cfRule type="expression" dxfId="217" priority="21" stopIfTrue="1">
      <formula>AND($M7=2)</formula>
    </cfRule>
    <cfRule type="expression" dxfId="216" priority="22" stopIfTrue="1">
      <formula>AND($M7=3)</formula>
    </cfRule>
    <cfRule type="expression" dxfId="215" priority="25" stopIfTrue="1">
      <formula>AND($M7=1)</formula>
    </cfRule>
    <cfRule type="expression" dxfId="214" priority="26" stopIfTrue="1">
      <formula>AND($M7=2)</formula>
    </cfRule>
    <cfRule type="expression" dxfId="213" priority="27" stopIfTrue="1">
      <formula>AND($M7=3)</formula>
    </cfRule>
  </conditionalFormatting>
  <conditionalFormatting sqref="H7:H53">
    <cfRule type="cellIs" dxfId="212" priority="23" stopIfTrue="1" operator="equal">
      <formula>"Käytössä"</formula>
    </cfRule>
    <cfRule type="cellIs" dxfId="211" priority="24" stopIfTrue="1" operator="equal">
      <formula>"Suunnitteilla"</formula>
    </cfRule>
  </conditionalFormatting>
  <conditionalFormatting sqref="H54:H125">
    <cfRule type="cellIs" dxfId="210" priority="1" stopIfTrue="1" operator="equal">
      <formula>"Käytössä"</formula>
    </cfRule>
    <cfRule type="cellIs" dxfId="209" priority="2" stopIfTrue="1" operator="equal">
      <formula>"Suunnitteilla"</formula>
    </cfRule>
  </conditionalFormatting>
  <dataValidations xWindow="878" yWindow="337" count="2">
    <dataValidation type="list" allowBlank="1" showInputMessage="1" showErrorMessage="1" errorTitle="Virheellinen arvo" error="Valitse listasta" promptTitle="Valmiusaste" prompt="Mikä on ko. ratkaisun valmiusaste, onko se jo hyödynnettävissä." sqref="H7:H125" xr:uid="{00000000-0002-0000-0400-000000000000}">
      <formula1>"Käytössä, Toteutuksessa, Suunnitteilla"</formula1>
    </dataValidation>
    <dataValidation type="list" allowBlank="1" showInputMessage="1" showErrorMessage="1" errorTitle="Virheellinen arvo" error="Valitse arvo listasta" promptTitle="Vevoittavuus" prompt="- Velvoittava_x000a_- Ohjaava_x000a_- Huomioitava" sqref="E7:E125" xr:uid="{00000000-0002-0000-0400-000001000000}">
      <formula1>"Velvoittava, Ohjaava, Huomioitava"</formula1>
    </dataValidation>
  </dataValidations>
  <hyperlinks>
    <hyperlink ref="A1" location="Pääsivu!A1" display="⌂" xr:uid="{00000000-0004-0000-0400-000000000000}"/>
  </hyperlinks>
  <pageMargins left="0.75" right="0.75" top="0.4" bottom="0.3" header="0.27" footer="0.24"/>
  <pageSetup paperSize="9" scale="85" orientation="landscape" verticalDpi="0"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33CC33"/>
    <outlinePr summaryBelow="0" summaryRight="0"/>
  </sheetPr>
  <dimension ref="A1:N33"/>
  <sheetViews>
    <sheetView zoomScaleNormal="100" workbookViewId="0">
      <pane ySplit="5" topLeftCell="A6" activePane="bottomLeft" state="frozen"/>
      <selection activeCell="D30" sqref="D30"/>
      <selection pane="bottomLeft" activeCell="A2" sqref="A2"/>
    </sheetView>
  </sheetViews>
  <sheetFormatPr defaultRowHeight="13.2" outlineLevelCol="1" x14ac:dyDescent="0.25"/>
  <cols>
    <col min="1" max="1" width="2.5546875" customWidth="1"/>
    <col min="2" max="2" width="46.33203125" customWidth="1"/>
    <col min="3" max="3" width="13.5546875" customWidth="1"/>
    <col min="4" max="4" width="28" customWidth="1" collapsed="1"/>
    <col min="5" max="5" width="15.6640625" hidden="1" customWidth="1" outlineLevel="1"/>
    <col min="6" max="6" width="17.88671875" hidden="1" customWidth="1" outlineLevel="1"/>
    <col min="7" max="7" width="13.5546875" hidden="1" customWidth="1" outlineLevel="1"/>
    <col min="8" max="8" width="28.6640625" hidden="1" customWidth="1" outlineLevel="1"/>
    <col min="9" max="9" width="28.33203125" hidden="1" customWidth="1" outlineLevel="1"/>
    <col min="10" max="10" width="14.88671875" hidden="1" customWidth="1" outlineLevel="1"/>
    <col min="11" max="11" width="26.5546875" hidden="1" customWidth="1" outlineLevel="1"/>
    <col min="12" max="12" width="3.44140625" customWidth="1"/>
  </cols>
  <sheetData>
    <row r="1" spans="1:14" s="83" customFormat="1" ht="22.8" x14ac:dyDescent="0.4">
      <c r="A1" s="230" t="s">
        <v>60</v>
      </c>
      <c r="B1" s="87" t="s">
        <v>162</v>
      </c>
    </row>
    <row r="3" spans="1:14" ht="13.8" x14ac:dyDescent="0.25">
      <c r="B3" s="257" t="str">
        <f>CONCATENATE("Versio ",Pääsivu!D6)</f>
        <v>Versio 0.1</v>
      </c>
      <c r="D3" s="196" t="s">
        <v>96</v>
      </c>
      <c r="E3" s="193" t="s">
        <v>70</v>
      </c>
      <c r="F3" s="194"/>
      <c r="G3" s="194"/>
      <c r="H3" s="194"/>
      <c r="I3" s="194"/>
      <c r="J3" s="194"/>
      <c r="K3" s="195"/>
    </row>
    <row r="4" spans="1:14" ht="13.8" thickBot="1" x14ac:dyDescent="0.3">
      <c r="N4" s="173"/>
    </row>
    <row r="5" spans="1:14" ht="42" thickBot="1" x14ac:dyDescent="0.3">
      <c r="B5" s="355" t="s">
        <v>163</v>
      </c>
      <c r="C5" s="355" t="s">
        <v>98</v>
      </c>
      <c r="D5" s="355" t="s">
        <v>164</v>
      </c>
      <c r="E5" s="250" t="s">
        <v>165</v>
      </c>
      <c r="F5" s="249" t="s">
        <v>166</v>
      </c>
      <c r="G5" s="249" t="s">
        <v>167</v>
      </c>
      <c r="H5" s="249" t="s">
        <v>168</v>
      </c>
      <c r="I5" s="249" t="s">
        <v>169</v>
      </c>
      <c r="J5" s="248" t="s">
        <v>170</v>
      </c>
      <c r="K5" s="249" t="s">
        <v>78</v>
      </c>
      <c r="N5" s="173"/>
    </row>
    <row r="6" spans="1:14" ht="5.4" customHeight="1" x14ac:dyDescent="0.25">
      <c r="B6" s="25"/>
      <c r="C6" s="68"/>
      <c r="D6" s="259"/>
      <c r="E6" s="275"/>
      <c r="F6" s="258"/>
      <c r="G6" s="68"/>
      <c r="H6" s="258"/>
      <c r="I6" s="258"/>
      <c r="J6" s="258"/>
      <c r="K6" s="259"/>
      <c r="N6" s="173"/>
    </row>
    <row r="7" spans="1:14" ht="13.8" x14ac:dyDescent="0.25">
      <c r="B7" s="174" t="s">
        <v>171</v>
      </c>
      <c r="C7" s="175"/>
      <c r="D7" s="177"/>
      <c r="E7" s="220"/>
      <c r="F7" s="176"/>
      <c r="G7" s="175"/>
      <c r="H7" s="176"/>
      <c r="I7" s="176"/>
      <c r="J7" s="176"/>
      <c r="K7" s="177"/>
      <c r="N7" s="93" t="s">
        <v>172</v>
      </c>
    </row>
    <row r="8" spans="1:14" ht="13.8" x14ac:dyDescent="0.25">
      <c r="B8" s="26" t="s">
        <v>173</v>
      </c>
      <c r="C8" s="40" t="s">
        <v>174</v>
      </c>
      <c r="D8" s="261"/>
      <c r="E8" s="218" t="s">
        <v>175</v>
      </c>
      <c r="F8" s="260"/>
      <c r="G8" s="40" t="s">
        <v>172</v>
      </c>
      <c r="H8" s="219"/>
      <c r="I8" s="219"/>
      <c r="J8" s="219"/>
      <c r="K8" s="261"/>
      <c r="N8" s="93" t="s">
        <v>176</v>
      </c>
    </row>
    <row r="9" spans="1:14" ht="13.8" x14ac:dyDescent="0.25">
      <c r="B9" s="26" t="s">
        <v>173</v>
      </c>
      <c r="C9" s="40" t="s">
        <v>177</v>
      </c>
      <c r="D9" s="261"/>
      <c r="E9" s="218" t="s">
        <v>178</v>
      </c>
      <c r="F9" s="260"/>
      <c r="G9" s="40" t="s">
        <v>176</v>
      </c>
      <c r="H9" s="219"/>
      <c r="I9" s="219"/>
      <c r="J9" s="219"/>
      <c r="K9" s="261"/>
      <c r="N9" s="93" t="s">
        <v>179</v>
      </c>
    </row>
    <row r="10" spans="1:14" ht="13.8" x14ac:dyDescent="0.25">
      <c r="B10" s="26" t="s">
        <v>173</v>
      </c>
      <c r="C10" s="40" t="s">
        <v>180</v>
      </c>
      <c r="D10" s="261"/>
      <c r="E10" s="218" t="s">
        <v>181</v>
      </c>
      <c r="F10" s="260"/>
      <c r="G10" s="40" t="s">
        <v>179</v>
      </c>
      <c r="H10" s="219"/>
      <c r="I10" s="219"/>
      <c r="J10" s="219"/>
      <c r="K10" s="261"/>
      <c r="N10" s="93" t="s">
        <v>182</v>
      </c>
    </row>
    <row r="11" spans="1:14" ht="13.8" x14ac:dyDescent="0.25">
      <c r="B11" s="26" t="s">
        <v>173</v>
      </c>
      <c r="C11" s="40"/>
      <c r="D11" s="261"/>
      <c r="E11" s="218" t="s">
        <v>183</v>
      </c>
      <c r="F11" s="260"/>
      <c r="G11" s="40" t="s">
        <v>182</v>
      </c>
      <c r="H11" s="219"/>
      <c r="I11" s="219"/>
      <c r="J11" s="219"/>
      <c r="K11" s="261"/>
      <c r="N11" s="93" t="s">
        <v>184</v>
      </c>
    </row>
    <row r="12" spans="1:14" ht="13.8" x14ac:dyDescent="0.25">
      <c r="B12" s="26"/>
      <c r="C12" s="40"/>
      <c r="D12" s="261"/>
      <c r="E12" s="218" t="s">
        <v>185</v>
      </c>
      <c r="F12" s="260"/>
      <c r="G12" s="40" t="s">
        <v>184</v>
      </c>
      <c r="H12" s="219"/>
      <c r="I12" s="219"/>
      <c r="J12" s="219"/>
      <c r="K12" s="261"/>
      <c r="N12" s="93" t="s">
        <v>186</v>
      </c>
    </row>
    <row r="13" spans="1:14" ht="13.8" x14ac:dyDescent="0.25">
      <c r="B13" s="26"/>
      <c r="C13" s="40"/>
      <c r="D13" s="261"/>
      <c r="E13" s="218" t="s">
        <v>187</v>
      </c>
      <c r="F13" s="260"/>
      <c r="G13" s="40" t="s">
        <v>186</v>
      </c>
      <c r="H13" s="219"/>
      <c r="I13" s="219"/>
      <c r="J13" s="219"/>
      <c r="K13" s="261"/>
      <c r="N13" s="93" t="s">
        <v>188</v>
      </c>
    </row>
    <row r="14" spans="1:14" ht="13.8" x14ac:dyDescent="0.25">
      <c r="B14" s="26"/>
      <c r="C14" s="40"/>
      <c r="D14" s="261"/>
      <c r="E14" s="218" t="s">
        <v>189</v>
      </c>
      <c r="F14" s="260"/>
      <c r="G14" s="40" t="s">
        <v>188</v>
      </c>
      <c r="H14" s="219"/>
      <c r="I14" s="219"/>
      <c r="J14" s="219"/>
      <c r="K14" s="261"/>
      <c r="N14" s="93" t="s">
        <v>190</v>
      </c>
    </row>
    <row r="15" spans="1:14" ht="13.8" x14ac:dyDescent="0.25">
      <c r="B15" s="26"/>
      <c r="C15" s="40"/>
      <c r="D15" s="261"/>
      <c r="E15" s="218"/>
      <c r="F15" s="260"/>
      <c r="G15" s="40" t="s">
        <v>190</v>
      </c>
      <c r="H15" s="219"/>
      <c r="I15" s="219"/>
      <c r="J15" s="219"/>
      <c r="K15" s="261"/>
      <c r="N15" s="93" t="s">
        <v>191</v>
      </c>
    </row>
    <row r="16" spans="1:14" ht="13.8" x14ac:dyDescent="0.25">
      <c r="B16" s="26"/>
      <c r="C16" s="40"/>
      <c r="D16" s="261"/>
      <c r="E16" s="218"/>
      <c r="F16" s="260"/>
      <c r="G16" s="40" t="s">
        <v>191</v>
      </c>
      <c r="H16" s="219"/>
      <c r="I16" s="219"/>
      <c r="J16" s="219"/>
      <c r="K16" s="261"/>
      <c r="N16" s="173"/>
    </row>
    <row r="30" spans="10:10" ht="13.8" x14ac:dyDescent="0.25">
      <c r="J30" s="260" t="s">
        <v>192</v>
      </c>
    </row>
    <row r="31" spans="10:10" ht="13.8" x14ac:dyDescent="0.25">
      <c r="J31" s="260" t="s">
        <v>193</v>
      </c>
    </row>
    <row r="32" spans="10:10" ht="13.8" x14ac:dyDescent="0.25">
      <c r="J32" s="260" t="s">
        <v>194</v>
      </c>
    </row>
    <row r="33" spans="10:10" ht="13.8" x14ac:dyDescent="0.25">
      <c r="J33" s="260" t="s">
        <v>195</v>
      </c>
    </row>
  </sheetData>
  <conditionalFormatting sqref="C7:C60 C88:C92">
    <cfRule type="cellIs" dxfId="208" priority="15" stopIfTrue="1" operator="equal">
      <formula>"Välttämätön"</formula>
    </cfRule>
  </conditionalFormatting>
  <conditionalFormatting sqref="C7:C92">
    <cfRule type="cellIs" dxfId="207" priority="1" stopIfTrue="1" operator="equal">
      <formula>"Toivottu"</formula>
    </cfRule>
    <cfRule type="cellIs" dxfId="206" priority="14" stopIfTrue="1" operator="equal">
      <formula>"Hyödyllinen"</formula>
    </cfRule>
  </conditionalFormatting>
  <conditionalFormatting sqref="C61:C87">
    <cfRule type="cellIs" dxfId="205" priority="2" stopIfTrue="1" operator="equal">
      <formula>"Hyödyllinen"</formula>
    </cfRule>
    <cfRule type="cellIs" dxfId="204" priority="3" stopIfTrue="1" operator="equal">
      <formula>"Välttämätön"</formula>
    </cfRule>
  </conditionalFormatting>
  <dataValidations xWindow="1382" yWindow="921" count="4">
    <dataValidation type="list" allowBlank="1" showInputMessage="1" showErrorMessage="1" errorTitle="Virheellinen valinta" error="Valitse listasta" promptTitle="Valitse listasta" prompt="Valitse tavoitteen tai vaatimuksen tyyppi / luokka" sqref="G7:G92" xr:uid="{00000000-0002-0000-0800-000000000000}">
      <formula1>$N$7:$N$15</formula1>
    </dataValidation>
    <dataValidation type="list" allowBlank="1" showInputMessage="1" showErrorMessage="1" errorTitle="Virheellinen valinta" error="Valitse listasta" promptTitle="Prioriteetti" prompt="- Välttämätön_x000a_- Hyödyllinen_x000a_- Toivottu" sqref="C7:C92" xr:uid="{00000000-0002-0000-0800-000001000000}">
      <formula1>"Välttämätön, Hyödyllinen, Toivottu"</formula1>
    </dataValidation>
    <dataValidation type="list" allowBlank="1" showInputMessage="1" showErrorMessage="1" errorTitle="Virheellinen valinta" error="Valitse listasta" promptTitle="Mikä pääryhmä esitti vaatimuksen" prompt="- Johto_x000a_- Muu substanssi_x000a_- Tietohallinto_x000a_- Asiakas_x000a_- Käyttäjä_x000a_- Muu sidosryhmä_x000a_- Projekti" sqref="E7:E92" xr:uid="{00000000-0002-0000-0800-000002000000}">
      <formula1>"Johto, Muu substanssi, Tietohallinto, Asiakas, Käyttäjä, Muu sidosryhmä, Projekti"</formula1>
    </dataValidation>
    <dataValidation type="list" allowBlank="1" showInputMessage="1" showErrorMessage="1" errorTitle="Virheellinen valinta" error="Valitse listasta" promptTitle="Toteutumisen nykytila" prompt="- Toteutunut_x000a_- Toteutunut osin_x000a_- Ei toteutunut_x000a_- Ei aiota toteuttaa" sqref="J7:J92" xr:uid="{00000000-0002-0000-0800-000003000000}">
      <formula1>"Toteutunut, Toteutunut osin, Ei toteutunut, Ei aiota toteuttaa"</formula1>
    </dataValidation>
  </dataValidations>
  <hyperlinks>
    <hyperlink ref="A1" location="Pääsivu!A1" display="⌂" xr:uid="{00000000-0004-0000-0800-000000000000}"/>
  </hyperlinks>
  <pageMargins left="0.39" right="0.25" top="0.28000000000000003" bottom="0.33" header="0.21" footer="0.24"/>
  <pageSetup paperSize="9" scale="90" orientation="landscape" verticalDpi="0"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50CC248DFC989E4D8A30888624962ED9" ma:contentTypeVersion="1" ma:contentTypeDescription="Luo uusi asiakirja." ma:contentTypeScope="" ma:versionID="fe1c2414fd9e89a6b76a0a3eb0189259">
  <xsd:schema xmlns:xsd="http://www.w3.org/2001/XMLSchema" xmlns:xs="http://www.w3.org/2001/XMLSchema" xmlns:p="http://schemas.microsoft.com/office/2006/metadata/properties" xmlns:ns2="ebb82943-49da-4504-a2f3-a33fb2eb95f1" targetNamespace="http://schemas.microsoft.com/office/2006/metadata/properties" ma:root="true" ma:fieldsID="a720671b8ad7b5ca374893aa99fcdfa6" ns2:_="">
    <xsd:import namespace="ebb82943-49da-4504-a2f3-a33fb2eb9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F5CF69-4F4C-4950-A1E7-5BCDD0C57EDF}"/>
</file>

<file path=customXml/itemProps2.xml><?xml version="1.0" encoding="utf-8"?>
<ds:datastoreItem xmlns:ds="http://schemas.openxmlformats.org/officeDocument/2006/customXml" ds:itemID="{9D5083C4-06E9-46BC-A709-6CED39EBD503}"/>
</file>

<file path=customXml/itemProps3.xml><?xml version="1.0" encoding="utf-8"?>
<ds:datastoreItem xmlns:ds="http://schemas.openxmlformats.org/officeDocument/2006/customXml" ds:itemID="{5078A1D3-5428-4D6C-ABDE-1D516E7D6B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31</vt:i4>
      </vt:variant>
      <vt:variant>
        <vt:lpstr>Nimetyt alueet</vt:lpstr>
      </vt:variant>
      <vt:variant>
        <vt:i4>1</vt:i4>
      </vt:variant>
    </vt:vector>
  </HeadingPairs>
  <TitlesOfParts>
    <vt:vector size="32" baseType="lpstr">
      <vt:lpstr>Pääsivu</vt:lpstr>
      <vt:lpstr>Muutosloki</vt:lpstr>
      <vt:lpstr>Arkkitehtuuridokum</vt:lpstr>
      <vt:lpstr>Rajaukset ja reunaehdot</vt:lpstr>
      <vt:lpstr>Arkkitehtuuriperiaatteet</vt:lpstr>
      <vt:lpstr>Tietoturvaperiaatteet</vt:lpstr>
      <vt:lpstr>Strategia</vt:lpstr>
      <vt:lpstr>Sidosarkkitehtuurit määritykset</vt:lpstr>
      <vt:lpstr>Vaatimukset ja tavoitteet</vt:lpstr>
      <vt:lpstr>Palvelut</vt:lpstr>
      <vt:lpstr>Sidosryhmät</vt:lpstr>
      <vt:lpstr>Käsitteistö</vt:lpstr>
      <vt:lpstr>Roolit</vt:lpstr>
      <vt:lpstr>Tietojärjestelmäpalvelut</vt:lpstr>
      <vt:lpstr>Teknologiavaatimukset</vt:lpstr>
      <vt:lpstr>Organisaatio</vt:lpstr>
      <vt:lpstr>Prosessilista</vt:lpstr>
      <vt:lpstr>Tiedot</vt:lpstr>
      <vt:lpstr>Loogiset tietovarannot</vt:lpstr>
      <vt:lpstr>Prosessit-tiedot</vt:lpstr>
      <vt:lpstr>Loogiset tietojärjestelmäpalv.</vt:lpstr>
      <vt:lpstr>Järjestelmäpalv-tietovarannot</vt:lpstr>
      <vt:lpstr>Järjestelmäpalv-prosessit</vt:lpstr>
      <vt:lpstr>Loogiset teknologiakomponentit</vt:lpstr>
      <vt:lpstr>Valvontakohteet</vt:lpstr>
      <vt:lpstr>Rajapinnat</vt:lpstr>
      <vt:lpstr>Fyysiset tietovarannot</vt:lpstr>
      <vt:lpstr>Koodistot</vt:lpstr>
      <vt:lpstr>Järjestelmäsalkku</vt:lpstr>
      <vt:lpstr>Teknologiavalinnat</vt:lpstr>
      <vt:lpstr>Kohteiden palvelutasotavoitteet</vt:lpstr>
      <vt:lpstr>'Kohteiden palvelutasotavoitteet'!Tulostusalue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2023-07-17T06:36:13Z</dcterms:created>
  <dcterms:modified xsi:type="dcterms:W3CDTF">2023-07-17T06:37:20Z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0x01010050CC248DFC989E4D8A30888624962ED9</vt:lpwstr>
  </property>
</Properties>
</file>